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CG2025\AUXILIARES CONTABLES SHCP\"/>
    </mc:Choice>
  </mc:AlternateContent>
  <bookViews>
    <workbookView xWindow="0" yWindow="0" windowWidth="28800" windowHeight="12300" tabRatio="734"/>
  </bookViews>
  <sheets>
    <sheet name="Formato 01-Subc_11231" sheetId="2" r:id="rId1"/>
    <sheet name="Instructivo 01-Subc_11231" sheetId="17" r:id="rId2"/>
    <sheet name="Formato 02-Subc_11232" sheetId="9" state="hidden" r:id="rId3"/>
    <sheet name="Instructivo 02-Subc_11232" sheetId="18" state="hidden" r:id="rId4"/>
    <sheet name="Formato 03-Subc_11236" sheetId="10" r:id="rId5"/>
    <sheet name="Instructivo 03-Subc_11236" sheetId="19" r:id="rId6"/>
    <sheet name="Formato 04-Subc_11311" sheetId="11" r:id="rId7"/>
    <sheet name="Instructivo 04-Subc_11311" sheetId="20" r:id="rId8"/>
    <sheet name="Formato 05-Subc_11322" sheetId="12" state="hidden" r:id="rId9"/>
    <sheet name="Instructivo 05-Subc_11322" sheetId="21" state="hidden" r:id="rId10"/>
    <sheet name="Formato 06-Subc_11341" sheetId="13" state="hidden" r:id="rId11"/>
    <sheet name="Instructivo 06-Subc_11341" sheetId="22" state="hidden" r:id="rId12"/>
    <sheet name="Formato 07-Rub_114" sheetId="14" state="hidden" r:id="rId13"/>
    <sheet name="Instructivo 07-Rub_114" sheetId="23" state="hidden" r:id="rId14"/>
    <sheet name="Formato 08-Rub_115" sheetId="16" state="hidden" r:id="rId15"/>
    <sheet name="Instructivo 08-Rub_115" sheetId="24" state="hidden" r:id="rId16"/>
    <sheet name="Formato 09-Inventarios" sheetId="15" state="hidden" r:id="rId17"/>
    <sheet name="Instructivo 09-Inventarios" sheetId="25" state="hidden" r:id="rId18"/>
  </sheets>
  <definedNames>
    <definedName name="_xlnm.Print_Area" localSheetId="0">'Formato 01-Subc_11231'!$B$1:$J$48</definedName>
    <definedName name="_xlnm.Print_Area" localSheetId="2">'Formato 02-Subc_11232'!$B$1:$J$49</definedName>
    <definedName name="_xlnm.Print_Area" localSheetId="4">'Formato 03-Subc_11236'!$B$1:$N$47</definedName>
    <definedName name="_xlnm.Print_Area" localSheetId="6">'Formato 04-Subc_11311'!$B$1:$K$48</definedName>
    <definedName name="_xlnm.Print_Area" localSheetId="8">'Formato 05-Subc_11322'!$B$1:$K$48</definedName>
    <definedName name="_xlnm.Print_Area" localSheetId="10">'Formato 06-Subc_11341'!$B$1:$L$47</definedName>
    <definedName name="_xlnm.Print_Area" localSheetId="12">'Formato 07-Rub_114'!$B$1:$H$56</definedName>
    <definedName name="_xlnm.Print_Area" localSheetId="14">'Formato 08-Rub_115'!$B$1:$H$53</definedName>
    <definedName name="_xlnm.Print_Area" localSheetId="16">'Formato 09-Inventarios'!$B$1:$G$47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6" l="1"/>
  <c r="H50" i="14"/>
  <c r="H47" i="14"/>
  <c r="H13" i="14"/>
  <c r="H14" i="14"/>
  <c r="G42" i="15" l="1"/>
  <c r="G41" i="15"/>
  <c r="G40" i="15"/>
  <c r="G39" i="15"/>
  <c r="G38" i="15"/>
  <c r="G37" i="15"/>
  <c r="G36" i="15"/>
  <c r="G35" i="15"/>
  <c r="G34" i="15"/>
  <c r="G33" i="15"/>
  <c r="G32" i="15"/>
  <c r="G31" i="15"/>
  <c r="G30" i="15"/>
  <c r="G29" i="15"/>
  <c r="G28" i="15"/>
  <c r="G27" i="15"/>
  <c r="G26" i="15"/>
  <c r="H34" i="16"/>
  <c r="H31" i="16"/>
  <c r="H30" i="16" s="1"/>
  <c r="H27" i="16"/>
  <c r="H24" i="16"/>
  <c r="H23" i="16" s="1"/>
  <c r="H20" i="16"/>
  <c r="H16" i="16" s="1"/>
  <c r="H17" i="16"/>
  <c r="H27" i="14"/>
  <c r="H34" i="14"/>
  <c r="H31" i="14"/>
  <c r="H24" i="14"/>
  <c r="H23" i="14" s="1"/>
  <c r="H20" i="14"/>
  <c r="H17" i="14"/>
  <c r="J44" i="12"/>
  <c r="I44" i="12"/>
  <c r="G44" i="12"/>
  <c r="J19" i="12"/>
  <c r="J20" i="12"/>
  <c r="J21" i="12"/>
  <c r="J22" i="12"/>
  <c r="J23" i="12"/>
  <c r="J44" i="11"/>
  <c r="I44" i="11"/>
  <c r="G44" i="11"/>
  <c r="J43" i="11"/>
  <c r="J42" i="11"/>
  <c r="J41" i="11"/>
  <c r="J40" i="11"/>
  <c r="J39" i="11"/>
  <c r="J38" i="11"/>
  <c r="J37" i="11"/>
  <c r="J36" i="11"/>
  <c r="J35" i="11"/>
  <c r="J26" i="11"/>
  <c r="J27" i="11"/>
  <c r="J28" i="11"/>
  <c r="J29" i="11"/>
  <c r="J30" i="11"/>
  <c r="J31" i="11"/>
  <c r="J32" i="11"/>
  <c r="J33" i="11"/>
  <c r="J25" i="11"/>
  <c r="J19" i="11"/>
  <c r="J20" i="11"/>
  <c r="J21" i="11"/>
  <c r="J22" i="11"/>
  <c r="J23" i="11"/>
  <c r="L45" i="10"/>
  <c r="L33" i="10"/>
  <c r="L23" i="10"/>
  <c r="M43" i="10"/>
  <c r="L43" i="10"/>
  <c r="J43" i="10"/>
  <c r="H43" i="10"/>
  <c r="M42" i="10"/>
  <c r="M41" i="10"/>
  <c r="M40" i="10"/>
  <c r="M39" i="10"/>
  <c r="M38" i="10"/>
  <c r="M37" i="10"/>
  <c r="M36" i="10"/>
  <c r="M35" i="10"/>
  <c r="M34" i="10"/>
  <c r="M25" i="10"/>
  <c r="M26" i="10"/>
  <c r="M27" i="10"/>
  <c r="M28" i="10"/>
  <c r="M29" i="10"/>
  <c r="M30" i="10"/>
  <c r="M31" i="10"/>
  <c r="M32" i="10"/>
  <c r="M24" i="10"/>
  <c r="I44" i="9"/>
  <c r="H44" i="9"/>
  <c r="F44" i="9"/>
  <c r="I43" i="9"/>
  <c r="I42" i="9"/>
  <c r="I41" i="9"/>
  <c r="I40" i="9"/>
  <c r="I39" i="9"/>
  <c r="I38" i="9"/>
  <c r="I37" i="9"/>
  <c r="I36" i="9"/>
  <c r="I35" i="9"/>
  <c r="H15" i="16" l="1"/>
  <c r="H14" i="16" s="1"/>
  <c r="H13" i="16" s="1"/>
  <c r="H48" i="16" s="1"/>
  <c r="H16" i="14"/>
  <c r="H30" i="14"/>
  <c r="I23" i="9"/>
  <c r="I22" i="9"/>
  <c r="I21" i="9"/>
  <c r="I20" i="9"/>
  <c r="I19" i="9"/>
  <c r="I33" i="9"/>
  <c r="I32" i="9"/>
  <c r="I31" i="9"/>
  <c r="I30" i="9"/>
  <c r="I29" i="9"/>
  <c r="I28" i="9"/>
  <c r="I27" i="9"/>
  <c r="I26" i="9"/>
  <c r="I25" i="9"/>
  <c r="H15" i="14" l="1"/>
  <c r="I28" i="2"/>
  <c r="I29" i="2"/>
  <c r="I30" i="2"/>
  <c r="I31" i="2"/>
  <c r="I32" i="2"/>
  <c r="I33" i="2"/>
  <c r="I19" i="2"/>
  <c r="I20" i="2"/>
  <c r="I21" i="2"/>
  <c r="I22" i="2"/>
  <c r="I23" i="2"/>
  <c r="I38" i="2"/>
  <c r="I39" i="2"/>
  <c r="I40" i="2"/>
  <c r="I41" i="2"/>
  <c r="I42" i="2"/>
  <c r="I43" i="2"/>
  <c r="I37" i="2"/>
  <c r="I36" i="2"/>
  <c r="I35" i="2"/>
  <c r="I44" i="2" s="1"/>
  <c r="H44" i="2"/>
  <c r="F44" i="2"/>
  <c r="I27" i="2"/>
  <c r="I26" i="2"/>
  <c r="I25" i="2"/>
  <c r="G19" i="15" l="1"/>
  <c r="G20" i="15"/>
  <c r="G21" i="15"/>
  <c r="G22" i="15"/>
  <c r="G23" i="15"/>
  <c r="G24" i="15"/>
  <c r="G25" i="15"/>
  <c r="G18" i="15"/>
  <c r="G17" i="15"/>
  <c r="G16" i="15"/>
  <c r="G14" i="15"/>
  <c r="G13" i="15"/>
  <c r="K35" i="13"/>
  <c r="K34" i="13"/>
  <c r="K25" i="13"/>
  <c r="K24" i="13"/>
  <c r="K17" i="13"/>
  <c r="K16" i="13"/>
  <c r="K15" i="13"/>
  <c r="G44" i="15" l="1"/>
  <c r="K14" i="13"/>
  <c r="M14" i="10" l="1"/>
  <c r="K33" i="13" l="1"/>
  <c r="J33" i="13"/>
  <c r="H33" i="13"/>
  <c r="J23" i="13"/>
  <c r="H23" i="13"/>
  <c r="J34" i="12"/>
  <c r="I34" i="12"/>
  <c r="G34" i="12"/>
  <c r="I24" i="12"/>
  <c r="I46" i="12" s="1"/>
  <c r="G24" i="12"/>
  <c r="G46" i="12" s="1"/>
  <c r="J18" i="12"/>
  <c r="J18" i="11"/>
  <c r="J17" i="11"/>
  <c r="J16" i="11"/>
  <c r="J15" i="11"/>
  <c r="J34" i="11"/>
  <c r="I34" i="11"/>
  <c r="G34" i="11"/>
  <c r="I24" i="11"/>
  <c r="G24" i="11"/>
  <c r="M17" i="10"/>
  <c r="M16" i="10"/>
  <c r="M15" i="10"/>
  <c r="M33" i="10"/>
  <c r="J33" i="10"/>
  <c r="H33" i="10"/>
  <c r="J23" i="10"/>
  <c r="H23" i="10"/>
  <c r="I34" i="9"/>
  <c r="H34" i="9"/>
  <c r="F34" i="9"/>
  <c r="H24" i="9"/>
  <c r="F24" i="9"/>
  <c r="I18" i="9"/>
  <c r="I17" i="9"/>
  <c r="I16" i="9"/>
  <c r="I15" i="9"/>
  <c r="I18" i="2"/>
  <c r="I17" i="2"/>
  <c r="I16" i="2"/>
  <c r="H24" i="2"/>
  <c r="I34" i="2"/>
  <c r="H34" i="2"/>
  <c r="F34" i="2"/>
  <c r="F24" i="2"/>
  <c r="I15" i="2"/>
  <c r="I46" i="11" l="1"/>
  <c r="G46" i="11"/>
  <c r="J45" i="10"/>
  <c r="H45" i="10"/>
  <c r="M23" i="10"/>
  <c r="M45" i="10" s="1"/>
  <c r="H46" i="9"/>
  <c r="H46" i="2"/>
  <c r="F46" i="9"/>
  <c r="I24" i="9"/>
  <c r="I46" i="9" s="1"/>
  <c r="J24" i="12"/>
  <c r="J46" i="12" s="1"/>
  <c r="H45" i="13"/>
  <c r="K23" i="13"/>
  <c r="K45" i="13" s="1"/>
  <c r="J45" i="13"/>
  <c r="J24" i="11"/>
  <c r="J46" i="11" s="1"/>
  <c r="I24" i="2"/>
  <c r="I46" i="2" s="1"/>
  <c r="F46" i="2"/>
</calcChain>
</file>

<file path=xl/sharedStrings.xml><?xml version="1.0" encoding="utf-8"?>
<sst xmlns="http://schemas.openxmlformats.org/spreadsheetml/2006/main" count="732" uniqueCount="419">
  <si>
    <t>Importe</t>
  </si>
  <si>
    <t>Fecha</t>
  </si>
  <si>
    <t>Saldo Pendiente</t>
  </si>
  <si>
    <t>Unidad de Medida</t>
  </si>
  <si>
    <t>Precio Unitario</t>
  </si>
  <si>
    <t>Descripción del Bien</t>
  </si>
  <si>
    <t>Ramo: 06 Hacienda</t>
  </si>
  <si>
    <t>Integración auxiliar</t>
  </si>
  <si>
    <t>No. Consecutivo</t>
  </si>
  <si>
    <t>Unidad Responsable</t>
  </si>
  <si>
    <t>Comprobación</t>
  </si>
  <si>
    <t>Fecha de Corte:</t>
  </si>
  <si>
    <t>Subtotal por Unidad Responsable</t>
  </si>
  <si>
    <t>Total Ramo</t>
  </si>
  <si>
    <t>Monto Otorgado</t>
  </si>
  <si>
    <t>Fecha última comprobación</t>
  </si>
  <si>
    <t>Subtotal por Unidad Responsable 500</t>
  </si>
  <si>
    <t>Importe Acumulado</t>
  </si>
  <si>
    <t>Subcuenta: 11231.- Deudores Diversos a CP</t>
  </si>
  <si>
    <t>Cuenta: 1123.- Deudores Diversos por Cobrar a Corto Plazo</t>
  </si>
  <si>
    <t>Subcuenta: 11232.- Deudores por Responsabilidades</t>
  </si>
  <si>
    <t>Comentarios u Observaciones</t>
  </si>
  <si>
    <t>CLC</t>
  </si>
  <si>
    <t>No. CLC</t>
  </si>
  <si>
    <t>Anticipo</t>
  </si>
  <si>
    <t>Amortización</t>
  </si>
  <si>
    <t>Saldo Pendiente de Amortizar</t>
  </si>
  <si>
    <t>Cuenta: 1134.- Anticipo a Contratistas por Obras Públicas a Corto Plazo</t>
  </si>
  <si>
    <t>Rubro: 114.- Inventarios</t>
  </si>
  <si>
    <t>Código de Artículo o No. De Inventario</t>
  </si>
  <si>
    <t xml:space="preserve"> Inventarios</t>
  </si>
  <si>
    <t>Rubro: 115.- Almacenes</t>
  </si>
  <si>
    <t>Subcuenta: 11236.- Recursos por Comprobar Comisionado Habilitado a CP</t>
  </si>
  <si>
    <t>Cuenta: 1131.- Anticipo a Proveedores por Adquisición de Bienes y Prestación de Servicios a Corto Plazo</t>
  </si>
  <si>
    <t>Subcuenta: 11311.- Anticipo a Proveedores por Adquisición de Bienes y Prestación de Servicios a CP</t>
  </si>
  <si>
    <t>Cuenta: 1132.- Anticipo a Proveedores por Adquisición de Bienes Inmuebles y Muebles a Corto Plazo</t>
  </si>
  <si>
    <t>Subcuenta: 11322.- Anticipo a Proveedores por Adquisición de Bienes Muebles a CP</t>
  </si>
  <si>
    <t>Subcuenta: 11341.- Anticipo a Contratistas por Obras Públicas a CP</t>
  </si>
  <si>
    <t>1141.- Inventario de Mercancías para Venta</t>
  </si>
  <si>
    <t>11411.- Materiales y Suministros para Venta</t>
  </si>
  <si>
    <t>11412.- Mobiliario y Equipo para Venta</t>
  </si>
  <si>
    <t>11413.- Equipo de Transporte para Venta</t>
  </si>
  <si>
    <t>11414.- Equipo de Defensa y Seguridad para Venta</t>
  </si>
  <si>
    <t>11415.- Maquinaria Otros Equipos y Herramientas para Venta</t>
  </si>
  <si>
    <t>1151.- Almacenes de Materiales y Suministros de Consumo</t>
  </si>
  <si>
    <t>11511.- Materiales de Administración, Emisión de Documentos y Artículos de Oficina</t>
  </si>
  <si>
    <t>11512.- Alimentos y Utensilios</t>
  </si>
  <si>
    <t>11513.- Materiales y Equipos de Construcción y Reparación</t>
  </si>
  <si>
    <t>11514.- Productos Químicos, Farmacéuticos y de Laboratorio</t>
  </si>
  <si>
    <t>11515.- Combustibles, Lubricantes y Aditivos</t>
  </si>
  <si>
    <t>Se refiere a la serie numérica asignada de forma continua y sin interrupciones, que permite identificar y clasificar los registros de los deudores de manera única.</t>
  </si>
  <si>
    <t>Registrar la clave númerica o alfanumerica, que corresponda a la Unidad en la cual se haya generado el importe del adeudo.</t>
  </si>
  <si>
    <t>Nombre del Deudor</t>
  </si>
  <si>
    <t>Se refiere a los casos en que los deudores hayan entregado información que compruebe de manera parcial los importes de sus adeudos.</t>
  </si>
  <si>
    <t>Ingresar el día específico en que se realizó la última comprobación parcial del importe del adeudo. El registro de la fecha debe ser de acuerdo al siguiente formato: "DD/MM/AAAA".</t>
  </si>
  <si>
    <t>Ingresar el día específico en que se realizó la transacción financiera o se otorgó el monto correspondiente. El registro de la fecha debe ser de acuerdo al siguiente formato: "DD/MM/AAAA".</t>
  </si>
  <si>
    <r>
      <t xml:space="preserve">No. Consecutivo
</t>
    </r>
    <r>
      <rPr>
        <b/>
        <sz val="8"/>
        <color theme="4" tint="-0.249977111117893"/>
        <rFont val="Noto Sans"/>
        <family val="2"/>
      </rPr>
      <t>(1)</t>
    </r>
  </si>
  <si>
    <r>
      <t xml:space="preserve">Unidad Responsable
</t>
    </r>
    <r>
      <rPr>
        <b/>
        <sz val="8"/>
        <color theme="4" tint="-0.249977111117893"/>
        <rFont val="Noto Sans"/>
        <family val="2"/>
      </rPr>
      <t>(2)</t>
    </r>
  </si>
  <si>
    <r>
      <t xml:space="preserve">Nombre del deudor
</t>
    </r>
    <r>
      <rPr>
        <b/>
        <sz val="8"/>
        <color theme="4" tint="-0.249977111117893"/>
        <rFont val="Noto Sans"/>
        <family val="2"/>
      </rPr>
      <t>(3)</t>
    </r>
  </si>
  <si>
    <r>
      <t xml:space="preserve">Monto Otorgado
</t>
    </r>
    <r>
      <rPr>
        <b/>
        <sz val="8"/>
        <color theme="4" tint="-0.249977111117893"/>
        <rFont val="Noto Sans"/>
        <family val="2"/>
      </rPr>
      <t>(4)</t>
    </r>
  </si>
  <si>
    <r>
      <t xml:space="preserve">Comprobación
</t>
    </r>
    <r>
      <rPr>
        <b/>
        <sz val="8"/>
        <color theme="4" tint="-0.249977111117893"/>
        <rFont val="Noto Sans"/>
        <family val="2"/>
      </rPr>
      <t>(7)</t>
    </r>
  </si>
  <si>
    <r>
      <t xml:space="preserve">Fecha última comprobación
</t>
    </r>
    <r>
      <rPr>
        <b/>
        <sz val="10"/>
        <color theme="4" tint="-0.249977111117893"/>
        <rFont val="Noto Sans"/>
        <family val="2"/>
      </rPr>
      <t>(8)</t>
    </r>
  </si>
  <si>
    <r>
      <t xml:space="preserve">Comentarios u Observaciones
</t>
    </r>
    <r>
      <rPr>
        <b/>
        <sz val="8"/>
        <color theme="4" tint="-0.249977111117893"/>
        <rFont val="Noto Sans"/>
        <family val="2"/>
      </rPr>
      <t>(11)</t>
    </r>
  </si>
  <si>
    <r>
      <t xml:space="preserve">Fecha
</t>
    </r>
    <r>
      <rPr>
        <b/>
        <sz val="10"/>
        <color theme="4" tint="-0.249977111117893"/>
        <rFont val="Noto Sans"/>
        <family val="2"/>
      </rPr>
      <t>(5)</t>
    </r>
  </si>
  <si>
    <r>
      <t xml:space="preserve">Importe
</t>
    </r>
    <r>
      <rPr>
        <b/>
        <sz val="10"/>
        <color theme="4" tint="-0.249977111117893"/>
        <rFont val="Noto Sans"/>
        <family val="2"/>
      </rPr>
      <t>(6)</t>
    </r>
  </si>
  <si>
    <r>
      <t xml:space="preserve">Importe 
Acumulado
</t>
    </r>
    <r>
      <rPr>
        <b/>
        <sz val="10"/>
        <color theme="4" tint="-0.249977111117893"/>
        <rFont val="Noto Sans"/>
        <family val="2"/>
      </rPr>
      <t>(9)</t>
    </r>
  </si>
  <si>
    <t>(1)</t>
  </si>
  <si>
    <t>(2)</t>
  </si>
  <si>
    <t>(3)</t>
  </si>
  <si>
    <t>(4)</t>
  </si>
  <si>
    <t>(5)</t>
  </si>
  <si>
    <t>(6)</t>
  </si>
  <si>
    <t>(7)</t>
  </si>
  <si>
    <t>(8)</t>
  </si>
  <si>
    <t>(9)</t>
  </si>
  <si>
    <t>(10)</t>
  </si>
  <si>
    <t>(11)</t>
  </si>
  <si>
    <t>Ingresar cualquier comentario u observación en referencia a situaciones relativas a la conciliación del deudor o los motivos del porque no se ha comprobado al 100% el saldo.</t>
  </si>
  <si>
    <r>
      <t>Saldo Pendiente</t>
    </r>
    <r>
      <rPr>
        <b/>
        <sz val="8"/>
        <color theme="4" tint="-0.249977111117893"/>
        <rFont val="Noto Sans"/>
        <family val="2"/>
      </rPr>
      <t xml:space="preserve">
(10)=(6)-(9)</t>
    </r>
  </si>
  <si>
    <t>Instructivo para el formato de la Subcuenta 11231.- Deudores Diversos a CP</t>
  </si>
  <si>
    <t>Instructivo para el formato de la Subcuenta 11232.- Deudores por Responsabilidades</t>
  </si>
  <si>
    <r>
      <t xml:space="preserve">No. Consecutivo
</t>
    </r>
    <r>
      <rPr>
        <b/>
        <sz val="8"/>
        <color rgb="FF0070C0"/>
        <rFont val="Noto Sans"/>
        <family val="2"/>
      </rPr>
      <t>(1)</t>
    </r>
  </si>
  <si>
    <r>
      <t xml:space="preserve">Unidad Responsable
</t>
    </r>
    <r>
      <rPr>
        <b/>
        <sz val="8"/>
        <color rgb="FF0070C0"/>
        <rFont val="Noto Sans"/>
        <family val="2"/>
      </rPr>
      <t>(2)</t>
    </r>
  </si>
  <si>
    <r>
      <t xml:space="preserve">Nombre del deudor
</t>
    </r>
    <r>
      <rPr>
        <b/>
        <sz val="8"/>
        <color rgb="FF0070C0"/>
        <rFont val="Noto Sans"/>
        <family val="2"/>
      </rPr>
      <t>(3)</t>
    </r>
  </si>
  <si>
    <r>
      <t xml:space="preserve">No. de Oficio de Comisión
</t>
    </r>
    <r>
      <rPr>
        <b/>
        <sz val="8"/>
        <color rgb="FF0070C0"/>
        <rFont val="Noto Sans"/>
        <family val="2"/>
      </rPr>
      <t>(4)</t>
    </r>
  </si>
  <si>
    <r>
      <t xml:space="preserve">CLC
</t>
    </r>
    <r>
      <rPr>
        <b/>
        <sz val="8"/>
        <color rgb="FF0070C0"/>
        <rFont val="Noto Sans"/>
        <family val="2"/>
      </rPr>
      <t>(5)</t>
    </r>
  </si>
  <si>
    <r>
      <rPr>
        <b/>
        <sz val="12"/>
        <color theme="1"/>
        <rFont val="Noto Sans"/>
        <family val="2"/>
      </rPr>
      <t>Fecha</t>
    </r>
    <r>
      <rPr>
        <b/>
        <sz val="14"/>
        <color theme="1"/>
        <rFont val="Noto Sans"/>
        <family val="2"/>
      </rPr>
      <t xml:space="preserve">
</t>
    </r>
    <r>
      <rPr>
        <b/>
        <sz val="8"/>
        <color rgb="FF0070C0"/>
        <rFont val="Noto Sans"/>
        <family val="2"/>
      </rPr>
      <t>(6)</t>
    </r>
  </si>
  <si>
    <r>
      <rPr>
        <b/>
        <sz val="12"/>
        <color theme="1"/>
        <rFont val="Noto Sans"/>
        <family val="2"/>
      </rPr>
      <t>No. CLC</t>
    </r>
    <r>
      <rPr>
        <b/>
        <sz val="14"/>
        <color theme="1"/>
        <rFont val="Noto Sans"/>
        <family val="2"/>
      </rPr>
      <t xml:space="preserve">
</t>
    </r>
    <r>
      <rPr>
        <b/>
        <sz val="8"/>
        <color rgb="FF0070C0"/>
        <rFont val="Noto Sans"/>
        <family val="2"/>
      </rPr>
      <t>(7)</t>
    </r>
  </si>
  <si>
    <r>
      <rPr>
        <b/>
        <sz val="12"/>
        <color theme="1"/>
        <rFont val="Noto Sans"/>
        <family val="2"/>
      </rPr>
      <t>Importe</t>
    </r>
    <r>
      <rPr>
        <b/>
        <sz val="14"/>
        <color theme="1"/>
        <rFont val="Noto Sans"/>
        <family val="2"/>
      </rPr>
      <t xml:space="preserve">
</t>
    </r>
    <r>
      <rPr>
        <b/>
        <sz val="8"/>
        <color rgb="FF0070C0"/>
        <rFont val="Noto Sans"/>
        <family val="2"/>
      </rPr>
      <t>(8)</t>
    </r>
  </si>
  <si>
    <r>
      <t xml:space="preserve">Comprobación
</t>
    </r>
    <r>
      <rPr>
        <b/>
        <sz val="8"/>
        <color rgb="FF0070C0"/>
        <rFont val="Noto Sans"/>
        <family val="2"/>
      </rPr>
      <t>(9)</t>
    </r>
  </si>
  <si>
    <r>
      <t xml:space="preserve">Fecha última comprobación
</t>
    </r>
    <r>
      <rPr>
        <b/>
        <sz val="8"/>
        <color rgb="FF0070C0"/>
        <rFont val="Noto Sans"/>
        <family val="2"/>
      </rPr>
      <t>(10)</t>
    </r>
  </si>
  <si>
    <r>
      <t xml:space="preserve">Importe Acumulado
</t>
    </r>
    <r>
      <rPr>
        <b/>
        <sz val="8"/>
        <color rgb="FF0070C0"/>
        <rFont val="Noto Sans"/>
        <family val="2"/>
      </rPr>
      <t>(11)</t>
    </r>
  </si>
  <si>
    <t>Reintegro</t>
  </si>
  <si>
    <r>
      <t xml:space="preserve">Reintegro
</t>
    </r>
    <r>
      <rPr>
        <b/>
        <sz val="8"/>
        <color rgb="FF0070C0"/>
        <rFont val="Noto Sans"/>
        <family val="2"/>
      </rPr>
      <t>(12)</t>
    </r>
  </si>
  <si>
    <r>
      <t xml:space="preserve">Fecha
</t>
    </r>
    <r>
      <rPr>
        <b/>
        <sz val="8"/>
        <color rgb="FF0070C0"/>
        <rFont val="Noto Sans"/>
        <family val="2"/>
      </rPr>
      <t>(13)</t>
    </r>
  </si>
  <si>
    <r>
      <t xml:space="preserve">Importe
</t>
    </r>
    <r>
      <rPr>
        <b/>
        <sz val="8"/>
        <color rgb="FF0070C0"/>
        <rFont val="Noto Sans"/>
        <family val="2"/>
      </rPr>
      <t>(14)</t>
    </r>
  </si>
  <si>
    <r>
      <t xml:space="preserve">Comentarios u Observaciones
</t>
    </r>
    <r>
      <rPr>
        <b/>
        <sz val="8"/>
        <color rgb="FF0070C0"/>
        <rFont val="Noto Sans"/>
        <family val="2"/>
      </rPr>
      <t>(16)</t>
    </r>
  </si>
  <si>
    <t>Instructivo para el formato de la Subcuenta 11236.- Recursos por Comprobar por el Comisionado Habilitado a CP</t>
  </si>
  <si>
    <t>Ingresar el día específico en que se realizó el pago de la CLC. El registro de la fecha debe ser de acuerdo al siguiente formato: "DD/MM/AAAA".</t>
  </si>
  <si>
    <t>Se refiere a los casos en que el Comisionado Habilitado haya entregado información, que compruebe de manera parcial el importe de su adeudo.</t>
  </si>
  <si>
    <t>(12)</t>
  </si>
  <si>
    <t>(13)</t>
  </si>
  <si>
    <t>(14)</t>
  </si>
  <si>
    <t>Se refiere a la devolución del importe el cual no fue utilizado por el Comisionado Habilitado en el encomiendo de su encargo.</t>
  </si>
  <si>
    <t>Ingresar el día específico en que se realizó el reintegro del importe que no fue utilizado. El registro de la fecha debe ser de acuerdo al siguiente formato: "DD/MM/AAAA".</t>
  </si>
  <si>
    <t>(15)</t>
  </si>
  <si>
    <t>(16)</t>
  </si>
  <si>
    <r>
      <t xml:space="preserve">No. Consecutivo
</t>
    </r>
    <r>
      <rPr>
        <b/>
        <sz val="8"/>
        <color theme="8"/>
        <rFont val="Noto Sans"/>
        <family val="2"/>
      </rPr>
      <t>(1)</t>
    </r>
  </si>
  <si>
    <r>
      <t xml:space="preserve">Unidad Responsable
</t>
    </r>
    <r>
      <rPr>
        <b/>
        <sz val="8"/>
        <color theme="8"/>
        <rFont val="Noto Sans"/>
        <family val="2"/>
      </rPr>
      <t>(2)</t>
    </r>
  </si>
  <si>
    <r>
      <t xml:space="preserve">No. De Contrato
</t>
    </r>
    <r>
      <rPr>
        <b/>
        <sz val="8"/>
        <color theme="8"/>
        <rFont val="Noto Sans"/>
        <family val="2"/>
      </rPr>
      <t>(3)</t>
    </r>
  </si>
  <si>
    <r>
      <t xml:space="preserve">Nombre proveedor 
</t>
    </r>
    <r>
      <rPr>
        <b/>
        <sz val="8"/>
        <color theme="8"/>
        <rFont val="Noto Sans"/>
        <family val="2"/>
      </rPr>
      <t>(4)</t>
    </r>
  </si>
  <si>
    <r>
      <t xml:space="preserve">Anticipo
</t>
    </r>
    <r>
      <rPr>
        <b/>
        <sz val="8"/>
        <color theme="8"/>
        <rFont val="Noto Sans"/>
        <family val="2"/>
      </rPr>
      <t>(5)</t>
    </r>
  </si>
  <si>
    <r>
      <rPr>
        <b/>
        <sz val="12"/>
        <color theme="1"/>
        <rFont val="Noto Sans"/>
        <family val="2"/>
      </rPr>
      <t>Importe</t>
    </r>
    <r>
      <rPr>
        <b/>
        <sz val="14"/>
        <color theme="1"/>
        <rFont val="Noto Sans"/>
        <family val="2"/>
      </rPr>
      <t xml:space="preserve">
</t>
    </r>
    <r>
      <rPr>
        <b/>
        <sz val="8"/>
        <color rgb="FF0070C0"/>
        <rFont val="Noto Sans"/>
        <family val="2"/>
      </rPr>
      <t>(7)</t>
    </r>
  </si>
  <si>
    <r>
      <t xml:space="preserve">Amortización
</t>
    </r>
    <r>
      <rPr>
        <b/>
        <sz val="8"/>
        <color theme="8"/>
        <rFont val="Noto Sans"/>
        <family val="2"/>
      </rPr>
      <t>(8)</t>
    </r>
  </si>
  <si>
    <r>
      <rPr>
        <b/>
        <sz val="12"/>
        <color theme="1"/>
        <rFont val="Noto Sans"/>
        <family val="2"/>
      </rPr>
      <t>Fecha</t>
    </r>
    <r>
      <rPr>
        <b/>
        <sz val="14"/>
        <color theme="1"/>
        <rFont val="Noto Sans"/>
        <family val="2"/>
      </rPr>
      <t xml:space="preserve">
</t>
    </r>
    <r>
      <rPr>
        <b/>
        <sz val="8"/>
        <color rgb="FF0070C0"/>
        <rFont val="Noto Sans"/>
        <family val="2"/>
      </rPr>
      <t>(9)</t>
    </r>
  </si>
  <si>
    <r>
      <rPr>
        <b/>
        <sz val="11"/>
        <color theme="1"/>
        <rFont val="Noto Sans"/>
        <family val="2"/>
      </rPr>
      <t>Importe Acumulado</t>
    </r>
    <r>
      <rPr>
        <b/>
        <sz val="10"/>
        <color theme="1"/>
        <rFont val="Noto Sans"/>
        <family val="2"/>
      </rPr>
      <t xml:space="preserve">
</t>
    </r>
    <r>
      <rPr>
        <b/>
        <sz val="8"/>
        <color rgb="FF0070C0"/>
        <rFont val="Noto Sans"/>
        <family val="2"/>
      </rPr>
      <t>(10)</t>
    </r>
  </si>
  <si>
    <r>
      <t xml:space="preserve">Comentarios u Observaciones
</t>
    </r>
    <r>
      <rPr>
        <b/>
        <sz val="8"/>
        <color theme="8"/>
        <rFont val="Noto Sans"/>
        <family val="2"/>
      </rPr>
      <t>(12)</t>
    </r>
  </si>
  <si>
    <t>Instructivo para el formato de la Subcuenta 11311.- Anticipo a Proveedores por Adquisición de Bienes y Prestación de Servicios a CP</t>
  </si>
  <si>
    <t>Registrar la clave númerica o alfanumerica, que corresponda a la Unidad en la cual se haya generado el Anticipo a Proveedores por Adquisición de Bienes y Prestación de Servicios a CP.</t>
  </si>
  <si>
    <t>Este instructivo tiene como objetivo detallar el llenado del formato correspondiente a la subcuenta 11236.- Recursos por Comprobar por el Comisionado Habilitado a CP. Es importante seguir cada paso de manera precisa, a fin de garantizar la correcta gestión de la información.</t>
  </si>
  <si>
    <t>Este instructivo tiene como objetivo detallar el llenado del formato correspondiente a la subcuenta 11231.- Deudores por Responsabilidad. Es importante seguir cada paso de manera precisa, a fin de garantizar la correcta gestión de la información.</t>
  </si>
  <si>
    <t>Este instructivo tiene como objetivo detallar el llenado del formato correspondiente a la subcuenta 11231.- Deudores Diversos a CP. Es importante seguir cada paso de manera precisa, a fin de garantizar la correcta gestión de la información.</t>
  </si>
  <si>
    <t>Número de Contrato</t>
  </si>
  <si>
    <t>Nombre del Proveedor</t>
  </si>
  <si>
    <t>Se refiere a un código único o identificador alfanumérico asignado a un acuerdo específico para su registro y seguimiento, sirviendo como referencia en todas las comunicaciones y documentos relacionados con dicho acuerdo. Este facilita la identificación y gestión del contrato, diferenciándolo de otros y proporcionando un punto de referencia claro para todas las partes involucradas. </t>
  </si>
  <si>
    <t>Ingresar el día específico en que se realizó el Anticipo. El registro de la fecha debe ser de acuerdo al siguiente formato: "DD/MM/AAAA".</t>
  </si>
  <si>
    <t>Se refiere al proceso mediante el cual se recupera o se reintegra el monto del Anticipo a medida que se avanza la ejecución de la obra.</t>
  </si>
  <si>
    <t>Ingresar el día específico en que se realizó la última comprobación de la Amortización. El registro de la fecha debe ser de acuerdo al siguiente formato: "DD/MM/AAAA".</t>
  </si>
  <si>
    <r>
      <t xml:space="preserve">Nombre proveedor
</t>
    </r>
    <r>
      <rPr>
        <b/>
        <sz val="8"/>
        <color theme="8"/>
        <rFont val="Noto Sans"/>
        <family val="2"/>
      </rPr>
      <t>(4)</t>
    </r>
  </si>
  <si>
    <t>Instructivo para el formato de la Subcuenta 11322.-Anticipo a Proveedores por Adquisición de Bienes Muebles a CP</t>
  </si>
  <si>
    <t>Este instructivo tiene como objetivo detallar el llenado del formato correspondiente a la subcuenta 11322.- Anticipo a Proveedores por Adquisición de Bienes Muebles a CP. Es importante seguir cada paso de manera precisa, a fin de garantizar la correcta gestión de la información.</t>
  </si>
  <si>
    <t>Se refiere a la serie numérica asignada de forma continua y sin interrupciones, que permite identificar y clasificar los registros de los anticipos de manera única.</t>
  </si>
  <si>
    <t>Este instructivo tiene como objetivo detallar el llenado del formato correspondiente a la subcuenta 11311.- Anticipos a Proveedores por Adquisición de Bienes y Prestación de Servicios a CP. Es importante seguir cada paso de manera precisa, a fin de garantizar la correcta gestión de la información.</t>
  </si>
  <si>
    <t>Registrar la clave númerica o alfanumerica, que corresponda a la Unidad en la cual se haya generado el Anticipo a Proveedores por Adquisición de Bienes Muebles a CP.</t>
  </si>
  <si>
    <r>
      <t xml:space="preserve">Saldo Pendiente de Amortizar
</t>
    </r>
    <r>
      <rPr>
        <b/>
        <sz val="8"/>
        <color theme="8"/>
        <rFont val="Noto Sans"/>
        <family val="2"/>
      </rPr>
      <t>(11)=(7)-(10)</t>
    </r>
  </si>
  <si>
    <t>Ingresar cualquier comentario u observación en referencia a situaciones relativas a los Anticipo a Proveedores por Adquisición de Bienes Muebles a CP o los motivos del porque no se ha cancelado dicho movimiento.</t>
  </si>
  <si>
    <r>
      <t xml:space="preserve">Nombre contratista
</t>
    </r>
    <r>
      <rPr>
        <b/>
        <sz val="8"/>
        <color theme="8"/>
        <rFont val="Noto Sans"/>
        <family val="2"/>
      </rPr>
      <t>(4)</t>
    </r>
  </si>
  <si>
    <r>
      <t>Nombre o Descripción de la Obra</t>
    </r>
    <r>
      <rPr>
        <b/>
        <sz val="8"/>
        <color theme="8"/>
        <rFont val="Noto Sans"/>
        <family val="2"/>
      </rPr>
      <t xml:space="preserve">
(5)</t>
    </r>
  </si>
  <si>
    <t>Instructivo para el formato de la Subcuenta  11341.- Anticipo a Contratistas por Obras Públicas a CP</t>
  </si>
  <si>
    <t>Este instructivo tiene como objetivo detallar el llenado del formato correspondiente a la subcuenta  11341.- Anticipo a Contratistas por Obras Públicas a CP. Es importante seguir cada paso de manera precisa, a fin de garantizar la correcta gestión de la información.</t>
  </si>
  <si>
    <t>Registrar la clave númerica o alfanumerica, que corresponda a la Unidad en la cual se haya generado el Anticipo a Contratistas por Obras Públicas a CP.</t>
  </si>
  <si>
    <t>Nombre del Contratista</t>
  </si>
  <si>
    <t>Nombre o descripción de la Obra</t>
  </si>
  <si>
    <t>Se refiere al proceso mediante el cual se recupera o se reintegra el monto del Anticipo a medida que se avanza la obra pública.</t>
  </si>
  <si>
    <t>Ingresar cualquier comentario u observación en referencia a situaciones relativas a los Anticipo a Contratistas por Obras Públicas a CP o los motivos del porque no se ha cancelado dicho movimiento.</t>
  </si>
  <si>
    <r>
      <t>Según la normativa contable mexicana, una </t>
    </r>
    <r>
      <rPr>
        <sz val="12"/>
        <color theme="1"/>
        <rFont val="Arial"/>
        <family val="2"/>
      </rPr>
      <t>cuenta contable</t>
    </r>
    <r>
      <rPr>
        <sz val="12"/>
        <color rgb="FF001D35"/>
        <rFont val="Arial"/>
        <family val="2"/>
      </rPr>
      <t> es un registro que resume de manera cronológica y categorizada todos los movimientos y transacciones económicas que ocurren en un ente público, permitiendo analizar y presentar su situación financiera y patrimonial de forma ordenada y comparable</t>
    </r>
  </si>
  <si>
    <r>
      <rPr>
        <b/>
        <sz val="14"/>
        <color theme="1"/>
        <rFont val="Noto Sans"/>
        <family val="2"/>
      </rPr>
      <t>Unidad Responsable</t>
    </r>
    <r>
      <rPr>
        <b/>
        <sz val="16"/>
        <color theme="1"/>
        <rFont val="Noto Sans"/>
        <family val="2"/>
      </rPr>
      <t xml:space="preserve">
</t>
    </r>
    <r>
      <rPr>
        <b/>
        <sz val="9"/>
        <color theme="4" tint="-0.249977111117893"/>
        <rFont val="Noto Sans"/>
        <family val="2"/>
      </rPr>
      <t>(1)</t>
    </r>
  </si>
  <si>
    <r>
      <rPr>
        <b/>
        <sz val="14"/>
        <color theme="1"/>
        <rFont val="Noto Sans"/>
        <family val="2"/>
      </rPr>
      <t>Subcuenta</t>
    </r>
    <r>
      <rPr>
        <b/>
        <sz val="16"/>
        <color theme="1"/>
        <rFont val="Noto Sans"/>
        <family val="2"/>
      </rPr>
      <t xml:space="preserve">
</t>
    </r>
    <r>
      <rPr>
        <b/>
        <sz val="10"/>
        <color theme="1"/>
        <rFont val="Noto Sans"/>
        <family val="2"/>
      </rPr>
      <t xml:space="preserve">(5to. Nivel)
</t>
    </r>
    <r>
      <rPr>
        <b/>
        <sz val="10"/>
        <color theme="4" tint="-0.249977111117893"/>
        <rFont val="Noto Sans"/>
        <family val="2"/>
      </rPr>
      <t>(3)</t>
    </r>
  </si>
  <si>
    <r>
      <rPr>
        <b/>
        <sz val="14"/>
        <color theme="1"/>
        <rFont val="Noto Sans"/>
        <family val="2"/>
      </rPr>
      <t>Cuenta</t>
    </r>
    <r>
      <rPr>
        <b/>
        <sz val="16"/>
        <color theme="1"/>
        <rFont val="Noto Sans"/>
        <family val="2"/>
      </rPr>
      <t xml:space="preserve">
</t>
    </r>
    <r>
      <rPr>
        <b/>
        <sz val="10"/>
        <color theme="1"/>
        <rFont val="Noto Sans"/>
        <family val="2"/>
      </rPr>
      <t xml:space="preserve">(4to. Nivel)
</t>
    </r>
    <r>
      <rPr>
        <b/>
        <sz val="10"/>
        <color theme="4" tint="-0.249977111117893"/>
        <rFont val="Noto Sans"/>
        <family val="2"/>
      </rPr>
      <t>(2)</t>
    </r>
  </si>
  <si>
    <r>
      <rPr>
        <b/>
        <sz val="14"/>
        <color theme="1"/>
        <rFont val="Noto Sans"/>
        <family val="2"/>
      </rPr>
      <t>Subcuenta</t>
    </r>
    <r>
      <rPr>
        <b/>
        <sz val="16"/>
        <color theme="1"/>
        <rFont val="Noto Sans"/>
        <family val="2"/>
      </rPr>
      <t xml:space="preserve">
</t>
    </r>
    <r>
      <rPr>
        <b/>
        <sz val="10"/>
        <color theme="1"/>
        <rFont val="Noto Sans"/>
        <family val="2"/>
      </rPr>
      <t xml:space="preserve">(6to. Nivel)
</t>
    </r>
    <r>
      <rPr>
        <b/>
        <sz val="10"/>
        <color theme="4" tint="-0.249977111117893"/>
        <rFont val="Noto Sans"/>
        <family val="2"/>
      </rPr>
      <t>(4)</t>
    </r>
  </si>
  <si>
    <r>
      <rPr>
        <b/>
        <sz val="14"/>
        <color theme="1"/>
        <rFont val="Noto Sans"/>
        <family val="2"/>
      </rPr>
      <t>Subcuenta</t>
    </r>
    <r>
      <rPr>
        <b/>
        <sz val="16"/>
        <color theme="1"/>
        <rFont val="Noto Sans"/>
        <family val="2"/>
      </rPr>
      <t xml:space="preserve">
</t>
    </r>
    <r>
      <rPr>
        <b/>
        <sz val="10"/>
        <color theme="1"/>
        <rFont val="Noto Sans"/>
        <family val="2"/>
      </rPr>
      <t xml:space="preserve">(7to. Nivel)
</t>
    </r>
    <r>
      <rPr>
        <b/>
        <sz val="10"/>
        <color theme="4" tint="-0.249977111117893"/>
        <rFont val="Noto Sans"/>
        <family val="2"/>
      </rPr>
      <t>(5)</t>
    </r>
  </si>
  <si>
    <r>
      <rPr>
        <b/>
        <sz val="14"/>
        <color theme="1"/>
        <rFont val="Noto Sans"/>
        <family val="2"/>
      </rPr>
      <t>Subcuenta</t>
    </r>
    <r>
      <rPr>
        <b/>
        <sz val="16"/>
        <color theme="1"/>
        <rFont val="Noto Sans"/>
        <family val="2"/>
      </rPr>
      <t xml:space="preserve">
</t>
    </r>
    <r>
      <rPr>
        <b/>
        <sz val="10"/>
        <color theme="1"/>
        <rFont val="Noto Sans"/>
        <family val="2"/>
      </rPr>
      <t xml:space="preserve">(8vo. Nivel)
</t>
    </r>
    <r>
      <rPr>
        <b/>
        <sz val="10"/>
        <color theme="4" tint="-0.249977111117893"/>
        <rFont val="Noto Sans"/>
        <family val="2"/>
      </rPr>
      <t>(6)</t>
    </r>
  </si>
  <si>
    <r>
      <t>Importe</t>
    </r>
    <r>
      <rPr>
        <b/>
        <sz val="10"/>
        <color theme="1"/>
        <rFont val="Noto Sans"/>
        <family val="2"/>
      </rPr>
      <t xml:space="preserve">
</t>
    </r>
    <r>
      <rPr>
        <b/>
        <sz val="10"/>
        <color theme="4" tint="-0.249977111117893"/>
        <rFont val="Noto Sans"/>
        <family val="2"/>
      </rPr>
      <t>(7)</t>
    </r>
  </si>
  <si>
    <t>Instructivo para el formato del Rubro  114.- Inventarios</t>
  </si>
  <si>
    <t>Este instructivo tiene como objetivo detallar el llenado del formato correspondiente al Rubro 114.- Inventarios. Es importante seguir cada paso de manera precisa, a fin de garantizar la correcta gestión de la información.</t>
  </si>
  <si>
    <t>Formato: 01-Subc_11231</t>
  </si>
  <si>
    <t>Instructivo: 01-Subc_11231</t>
  </si>
  <si>
    <t>Formato: 02-Subc_11232</t>
  </si>
  <si>
    <t>Instructivo: 02-Subc_11232</t>
  </si>
  <si>
    <t>Formato: 03-Subc_11236</t>
  </si>
  <si>
    <t>Instructivo: 03-Subc_11236</t>
  </si>
  <si>
    <t>Formato: 04-Subc_11311</t>
  </si>
  <si>
    <t>Instructivo: 04-Subc_11311</t>
  </si>
  <si>
    <t>Formato: 05-Subc_11322</t>
  </si>
  <si>
    <t>Instructivo: 05-Subc_11322</t>
  </si>
  <si>
    <t>Formato: 06-Subc_11341</t>
  </si>
  <si>
    <t>Instructivo: 06-Subc_11341</t>
  </si>
  <si>
    <t>Formato: 07-Rub_114</t>
  </si>
  <si>
    <t>Instructivo: 07-Rub_114</t>
  </si>
  <si>
    <r>
      <t xml:space="preserve">Cuenta
</t>
    </r>
    <r>
      <rPr>
        <b/>
        <sz val="9"/>
        <color theme="1"/>
        <rFont val="Arial"/>
        <family val="2"/>
      </rPr>
      <t>(4to. Nivel)</t>
    </r>
  </si>
  <si>
    <r>
      <t xml:space="preserve">Subcuenta
</t>
    </r>
    <r>
      <rPr>
        <b/>
        <sz val="9"/>
        <color theme="1"/>
        <rFont val="Arial"/>
        <family val="2"/>
      </rPr>
      <t>(5to. Nivel)</t>
    </r>
  </si>
  <si>
    <r>
      <t xml:space="preserve">Subcuenta
</t>
    </r>
    <r>
      <rPr>
        <b/>
        <sz val="9"/>
        <color theme="1"/>
        <rFont val="Arial"/>
        <family val="2"/>
      </rPr>
      <t>(6to. Nivel)</t>
    </r>
  </si>
  <si>
    <r>
      <t xml:space="preserve">Subcuenta
</t>
    </r>
    <r>
      <rPr>
        <b/>
        <sz val="9"/>
        <color theme="1"/>
        <rFont val="Arial"/>
        <family val="2"/>
      </rPr>
      <t>(7mo. Nivel)</t>
    </r>
  </si>
  <si>
    <r>
      <t xml:space="preserve">Subcuenta
</t>
    </r>
    <r>
      <rPr>
        <b/>
        <sz val="9"/>
        <color theme="1"/>
        <rFont val="Arial"/>
        <family val="2"/>
      </rPr>
      <t>(8vo. Nivel)</t>
    </r>
  </si>
  <si>
    <t>Formato: 08-Rub_115</t>
  </si>
  <si>
    <t>Instructivo: 08-Rub_115</t>
  </si>
  <si>
    <t>Instructivo para el formato del Rubro  115.- Almacenes</t>
  </si>
  <si>
    <t>Este instructivo tiene como objetivo detallar el llenado del formato correspondiente al Rubro 115.- Almacenes. Es importante seguir cada paso de manera precisa, a fin de garantizar la correcta gestión de la información.</t>
  </si>
  <si>
    <r>
      <t xml:space="preserve">Unidad Responsable
</t>
    </r>
    <r>
      <rPr>
        <b/>
        <sz val="10"/>
        <color theme="4" tint="-0.249977111117893"/>
        <rFont val="Noto Sans"/>
        <family val="2"/>
      </rPr>
      <t>(1)</t>
    </r>
  </si>
  <si>
    <t>Registrar la clave númerica o alfanumerica, que corresponda a la Unidad de la cual se reporte el rubro de Inventarios.</t>
  </si>
  <si>
    <t>Registrar la clave númerica o alfanumerica, que corresponda a la Unidad de la cual se reporte el rubro de Almacenes.</t>
  </si>
  <si>
    <r>
      <t>Código de Artículo o No. De Inventario</t>
    </r>
    <r>
      <rPr>
        <b/>
        <sz val="10"/>
        <color theme="4" tint="-0.249977111117893"/>
        <rFont val="Noto Sans"/>
        <family val="2"/>
      </rPr>
      <t xml:space="preserve">
(1)</t>
    </r>
  </si>
  <si>
    <r>
      <t xml:space="preserve">Descripción del Bien
</t>
    </r>
    <r>
      <rPr>
        <b/>
        <sz val="10"/>
        <color theme="4" tint="-0.249977111117893"/>
        <rFont val="Noto Sans"/>
        <family val="2"/>
      </rPr>
      <t>(2)</t>
    </r>
  </si>
  <si>
    <r>
      <t xml:space="preserve">Unidad de Medida
</t>
    </r>
    <r>
      <rPr>
        <b/>
        <sz val="10"/>
        <color theme="4" tint="-0.249977111117893"/>
        <rFont val="Noto Sans"/>
        <family val="2"/>
      </rPr>
      <t>(3)</t>
    </r>
  </si>
  <si>
    <r>
      <t xml:space="preserve">Precio Unitario
</t>
    </r>
    <r>
      <rPr>
        <b/>
        <sz val="10"/>
        <color theme="4" tint="-0.249977111117893"/>
        <rFont val="Noto Sans"/>
        <family val="2"/>
      </rPr>
      <t>(5)</t>
    </r>
  </si>
  <si>
    <t>Formato: 09-Inventarios</t>
  </si>
  <si>
    <t>Instructivo: 09-Inventarios</t>
  </si>
  <si>
    <t>Instructivo para el formato de Inventarios</t>
  </si>
  <si>
    <t>Este instructivo tiene como objetivo detallar el llenado del formato correspondiente a Inventarios. Es importante seguir cada paso de manera precisa, a fin de garantizar la correcta gestión de la información.</t>
  </si>
  <si>
    <t>Ingresar la estructura diseñada y armonizada de acuerdo a la normatividad, con la cual se capta, ordena codifica, relaciona y proporciona información de los bienes que fueron incorporados en el inventario.</t>
  </si>
  <si>
    <t>Cantidaden Stock</t>
  </si>
  <si>
    <t>Registrar la cantidad actual de producto con el que se cuenta en el almacen o lugar donde se resguarde el producto.</t>
  </si>
  <si>
    <r>
      <t xml:space="preserve">Cantidad en Stock
</t>
    </r>
    <r>
      <rPr>
        <b/>
        <sz val="10"/>
        <color theme="4" tint="-0.249977111117893"/>
        <rFont val="Noto Sans"/>
        <family val="2"/>
      </rPr>
      <t>(4)</t>
    </r>
  </si>
  <si>
    <t>Ingresar la referencia de la cantidad estandarizada de la magnitud física particular, definida y adoptada por convención o por ley, que se utiliza para medir y expresar el valor de esa misma magnitud, (paquete, pieza, kilo, metro, etc).</t>
  </si>
  <si>
    <t>Registrar la sumatoria acumulada de los importes parciales, los cuales haya comprobado el Deudor,  utilizando formato numérico estándar con pesos y centavos a dos dígitos.</t>
  </si>
  <si>
    <t>Registrar la diferencia que deriva del "Monto Otorgado" menos la sumatoria del "Importe Acumulado", preferentemente utilizar fórmula para minimizar errores, utilizando formato numérico estándar con pesos y centavos a dos dígitos. Este saldo debe corresponder al saldo reflejado en la balanza de comprobación a la fecha de corte solicitado.</t>
  </si>
  <si>
    <t>Ingresar el nombre completo del deudor, incluyendo: Nombres y apellidos o los datos necesarios con los cuales se le pueda atribuir el importe del adeudo, la precisión en el llenado del "Nombre del Deudor" puede ser crucial para la efectividad en el caso de obligaciones legales.</t>
  </si>
  <si>
    <t>Hace referencia a la cantidad de dinero o valor monetario que se asignó o entregó a la persona, entidad o proyecto específico. Es fundamental que este importe sea registrado con exactitud, ya que influye en la conciliación con los registros en el Sistema de Contabilidad Gubernamental.</t>
  </si>
  <si>
    <t>Registrar el valor que representa el "Monto Otorgado", utilizando formato numérico estándar con pesos y centavos a dos dígitos.</t>
  </si>
  <si>
    <t>Registrar la clave númerica o alfanumerica, que corresponda a la Unidad en la cual se haya generado el importe del adeudo, de conforme al catálogo establecido.</t>
  </si>
  <si>
    <t>No. de Oficio de Comisión</t>
  </si>
  <si>
    <t>Ingresar el identificador correlativo y único que se asigna al oficio para su control, con el cual se designó al servidor público o trabajador para el gobierno, para realizar una actividad específica, donde se detalla el objeto, destino y duración de la comisión y con él se justifica la erogación de los recursos asociados a la misión, siendo comprobante de la autorización para desempeñar el encargo.</t>
  </si>
  <si>
    <t>Se refiere a una Cuenta por Liquidar Certificada (CLC), que es el instrumento presupuestario que autoriza y registra el pago de los compromisos adquiridos por una entidad pública a favor de proveedores, contratistas u otros beneficiarios, con cargo a su presupuesto aprobado. Es el documento que formaliza la emisión del gasto y se utiliza para certificar que existe un compromiso financiero y una autorización para realizar el pago correspondiente. </t>
  </si>
  <si>
    <t>Registrar la sumatoria acumulada de los importes parciales, los cuales haya comprobado el Comisionado Habilitado,  utilizando formato numérico estándar con pesos y centavos a dos dígitos.</t>
  </si>
  <si>
    <t>Registrar la diferencia que deriva del Importe de la "CLC" menos la sumatoria del "Importe Acumulado" menos el Importe del "Reintegro", preferentemente utilizar fórmula para minimizar errores, utilizando formato numérico estándar con pesos y centavos a dos dígitos. Este saldo debe corresponder al saldo reflejado en la balanza de comprobación a la fecha de corte solicitado.</t>
  </si>
  <si>
    <t>Registrar el valor que representa el bien, servicio, deuda o crédito, incluyendo impuestos, intereses, comisiones y otros cargos adicionales, el cual será el valor final de la transacción o la obligación financiera pagado con dicho documento, utilizando formato numérico estándar con pesos y centavos a dos dígitos.</t>
  </si>
  <si>
    <t>Registrar el valor que representa el Reintegro realizado por el Comisionado Habilitado, utilizando formato numérico estándar con pesos y centavos a dos dígitos.</t>
  </si>
  <si>
    <t>Ingresar cualquier comentario u observación en referencia a situaciones relativas a la conciliación del Comisionado Habilitado o los motivos del porque no se ha cancelado dicho movimiento.</t>
  </si>
  <si>
    <t>Registrar el importe que representa el Anticipo, utilizando formato numérico estándar con pesos y centavos a dos dígitos.</t>
  </si>
  <si>
    <t>Registrar la sumatoria acumulada de los importes parciales, los cuales se hayan amortizado,  utilizando formato numérico estándar con pesos y centavos a dos dígitos.</t>
  </si>
  <si>
    <t>Registrar la diferencia que deriva del Importe del "Anticipo" menos la sumatoria del "Importe Acumulado" correspondiente a la Amortización, preferentemente utilizar fórmula para minimizar errores, utilizando formato numérico estándar con pesos y centavos a dos dígitos. Este saldo debe corresponder al saldo reflejado en la balanza de comprobación a la fecha de corte solicitado.</t>
  </si>
  <si>
    <t>Ingresar cualquier comentario u observación en referencia a situaciones relativas a los Anticipo a Proveedores por Adquisición de Bienes y Prestación de Servicios a CP o los motivos del porque no se ha cancelado dicho movimiento.</t>
  </si>
  <si>
    <t>Ingresar el nombre completo de la persona física o jurídica que suministró los bienes, productos o servicios a la Unidad Responsable del Gasto. Se debe registrar  de la misma forma en todo el proceso hasta su conclusión, para su correcto seguimiento.</t>
  </si>
  <si>
    <r>
      <t xml:space="preserve">Se refiere a la </t>
    </r>
    <r>
      <rPr>
        <sz val="11"/>
        <color theme="1"/>
        <rFont val="Arial"/>
        <family val="2"/>
      </rPr>
      <t>cantidad de dinero que se entrega a la persona física o jurídica (proveedor) por adelantado, a cuenta de una futura operación comercial o de una obligación de pago.</t>
    </r>
  </si>
  <si>
    <t>Ingresar el nombre completo de la persona física o jurídica que suministró los bienes muebles a la Unidad Responsable del Gasto. Se debe registrar  de la misma forma en todo el proceso hasta su conclusión, para su correcto seguimiento.</t>
  </si>
  <si>
    <r>
      <t xml:space="preserve">Se refiere a la </t>
    </r>
    <r>
      <rPr>
        <sz val="12"/>
        <color theme="1"/>
        <rFont val="Arial"/>
        <family val="2"/>
      </rPr>
      <t>cantidad de dinero que se entrega a la persona fisica o juridica (Proveedor) por adelantado, a cuenta de una futura operación comercial o de una obligación de pago.</t>
    </r>
  </si>
  <si>
    <t>Se refiere al proceso mediante el cual se recupera o se reintegra el monto del Anticipo a medida que se avanza la entrega de los bienes.</t>
  </si>
  <si>
    <t>Ingresar el nombre completo de la persona física o jurídica que se encargó de realizar la Obra Pública a la Unidad Responsable del Gasto. Se debe registrar de la misma forma en todo el proceso hasta su conclusión, para su correcto seguimiento.</t>
  </si>
  <si>
    <t>Ingresar el nombre completo con el cual se designó la obra o la descripción detallada con la que se pueda identificar de manera pormenorizada para su plena identificación, este dato se deberá de registrar de la misma forma durante todo el proceso, hasta su conclusión para su correcto seguimiento.</t>
  </si>
  <si>
    <r>
      <t xml:space="preserve">Se refiere a la </t>
    </r>
    <r>
      <rPr>
        <sz val="12"/>
        <color theme="1"/>
        <rFont val="Arial"/>
        <family val="2"/>
      </rPr>
      <t>cantidad de dinero que se entregó a la persona física o jurídica (contratista) por adelantado, a cuenta para realizar la Obra Pública.</t>
    </r>
  </si>
  <si>
    <t>Registrar el importe que representa el Anticipo utilizando formato numérico estándar con pesos y centavos a dos dígitos.</t>
  </si>
  <si>
    <t>Ingresar el número de la cuenta contable a cuatro dígitos (4to. Nivel), también se deberá ingresar el nombre completo de la cuenta, el cual debe ser igual al registrado en el Sistema de Contabilidad Gubernamental.</t>
  </si>
  <si>
    <t>Ingresar el número de la subcuenta contable a cinco dígitos (5to. Nivel), también se deberá ingresar el nombre completo de la subcuenta, el cual debe ser igual al registrado en el Sistema de Contabilidad Gubernamental.</t>
  </si>
  <si>
    <t>Registrar el importe que representa cada cuenta o subcuenta, la sumatoria de las cuentas y subcuentas debe corresponder al saldo reflejado en la balanza de comprobación a la fecha de corte solicitado utilizando formato numérico estándar con pesos y centavos a dos dígitos.</t>
  </si>
  <si>
    <t>Ingresar el texto o conjunto de información que detalla las características, atributos y funcionalidades de un producto tangible.</t>
  </si>
  <si>
    <t xml:space="preserve">Registrar el costo de cada unidad individual del producto y el cual deberá de corresponder con su respectiva "Unidad de Medida". </t>
  </si>
  <si>
    <t>Registrar el valor total, que resulta de la multiplicación de la "Cantidad en Stock" por el "Precio Unitario", utilizando formato numérico estándar con pesos y centavos a dos dígitos.</t>
  </si>
  <si>
    <r>
      <t xml:space="preserve">Anticipo
</t>
    </r>
    <r>
      <rPr>
        <b/>
        <sz val="8"/>
        <color theme="8"/>
        <rFont val="Noto Sans"/>
        <family val="2"/>
      </rPr>
      <t>(6)</t>
    </r>
  </si>
  <si>
    <r>
      <rPr>
        <b/>
        <sz val="12"/>
        <color theme="1"/>
        <rFont val="Noto Sans"/>
        <family val="2"/>
      </rPr>
      <t>Fecha</t>
    </r>
    <r>
      <rPr>
        <b/>
        <sz val="14"/>
        <color theme="1"/>
        <rFont val="Noto Sans"/>
        <family val="2"/>
      </rPr>
      <t xml:space="preserve">
</t>
    </r>
    <r>
      <rPr>
        <b/>
        <sz val="8"/>
        <color rgb="FF0070C0"/>
        <rFont val="Noto Sans"/>
        <family val="2"/>
      </rPr>
      <t>(7)</t>
    </r>
  </si>
  <si>
    <r>
      <t xml:space="preserve">Amortización
</t>
    </r>
    <r>
      <rPr>
        <b/>
        <sz val="8"/>
        <color theme="8"/>
        <rFont val="Noto Sans"/>
        <family val="2"/>
      </rPr>
      <t>(9)</t>
    </r>
  </si>
  <si>
    <r>
      <rPr>
        <b/>
        <sz val="12"/>
        <color theme="1"/>
        <rFont val="Noto Sans"/>
        <family val="2"/>
      </rPr>
      <t>Fecha</t>
    </r>
    <r>
      <rPr>
        <b/>
        <sz val="14"/>
        <color theme="1"/>
        <rFont val="Noto Sans"/>
        <family val="2"/>
      </rPr>
      <t xml:space="preserve">
</t>
    </r>
    <r>
      <rPr>
        <b/>
        <sz val="8"/>
        <color rgb="FF0070C0"/>
        <rFont val="Noto Sans"/>
        <family val="2"/>
      </rPr>
      <t>(10)</t>
    </r>
  </si>
  <si>
    <r>
      <rPr>
        <b/>
        <sz val="11"/>
        <color theme="1"/>
        <rFont val="Noto Sans"/>
        <family val="2"/>
      </rPr>
      <t>Importe Acumulado</t>
    </r>
    <r>
      <rPr>
        <b/>
        <sz val="10"/>
        <color theme="1"/>
        <rFont val="Noto Sans"/>
        <family val="2"/>
      </rPr>
      <t xml:space="preserve">
</t>
    </r>
    <r>
      <rPr>
        <b/>
        <sz val="8"/>
        <color rgb="FF0070C0"/>
        <rFont val="Noto Sans"/>
        <family val="2"/>
      </rPr>
      <t>(11)</t>
    </r>
  </si>
  <si>
    <r>
      <t xml:space="preserve">Saldo Pendiente de Amortizar
</t>
    </r>
    <r>
      <rPr>
        <b/>
        <sz val="8"/>
        <color theme="8"/>
        <rFont val="Noto Sans"/>
        <family val="2"/>
      </rPr>
      <t>(12)=(8)-(11)</t>
    </r>
  </si>
  <si>
    <r>
      <t xml:space="preserve">Comentarios u Observaciones
</t>
    </r>
    <r>
      <rPr>
        <b/>
        <sz val="8"/>
        <color theme="8"/>
        <rFont val="Noto Sans"/>
        <family val="2"/>
      </rPr>
      <t>(13)</t>
    </r>
  </si>
  <si>
    <t>08-CF-A-002-W-001</t>
  </si>
  <si>
    <t>Construcciones Internacional S.A. de C.V.</t>
  </si>
  <si>
    <t>Construcción de 2 puentes en camino a San Andres</t>
  </si>
  <si>
    <t>011-CF-A-002-W-005</t>
  </si>
  <si>
    <t>Restauración de carretera a San Juan, asfaltado y señalización.</t>
  </si>
  <si>
    <t>Obra en proceso, restauración en tiempo de acuerdo a cronograma.</t>
  </si>
  <si>
    <t>El contrato se pactó a dos años, construcción en tiempo.</t>
  </si>
  <si>
    <t>063-CB-B-029-D-033</t>
  </si>
  <si>
    <t>Pablo Martínez Ayala</t>
  </si>
  <si>
    <t>Conservación rutinaria de tramos en 150 Km de la Ruta 2 de la Red Federal.</t>
  </si>
  <si>
    <t>Obra en proceso, programada para concluirse en diciembre 2025</t>
  </si>
  <si>
    <t>081-C0-Y-039-R-121</t>
  </si>
  <si>
    <t>Mantenimiento y reforzamiento de tirantes a puente sobre Rio El Coyote.</t>
  </si>
  <si>
    <t>Obra detenida por PROFEPA, en espera de resolución para su conclusión.</t>
  </si>
  <si>
    <t>DEAF/005-AR/01-2023</t>
  </si>
  <si>
    <t>Arquitectura Paris, S.A de C.V.</t>
  </si>
  <si>
    <t>Ingenieria Pegasus, S.A. de C.V.</t>
  </si>
  <si>
    <t>Proyectos de Ingenieria, S.A. de C.V.</t>
  </si>
  <si>
    <t xml:space="preserve">Obra concluida en proceso de finiquito </t>
  </si>
  <si>
    <t>DEAF/031-AR/01-2025</t>
  </si>
  <si>
    <t>Construcciones Royal, S.A. de C.V.</t>
  </si>
  <si>
    <t>Modernización del camino Lim. Edo. Chihuahua, Pancho Villa-E.C.</t>
  </si>
  <si>
    <t>Obra en proceso, para su conclusión en Noviembre 2025</t>
  </si>
  <si>
    <t>Renivelación de vía del tranvía turístico de Yucatán.</t>
  </si>
  <si>
    <t>Kepler Contructora, S.A. de C.V.</t>
  </si>
  <si>
    <t>Reconstrucción de puentes de la red federal libres de peaje</t>
  </si>
  <si>
    <t>Obra con retraso, se modificará convenio.</t>
  </si>
  <si>
    <t>2025-OB059-AB-121</t>
  </si>
  <si>
    <t>2025-OB111-AC-002</t>
  </si>
  <si>
    <t>Constructora Nueva Unión S.A de C.V.</t>
  </si>
  <si>
    <t>Nivelación y reforzamiento del puente Aguilas.</t>
  </si>
  <si>
    <t>Obra en proceso de acuerdo al cronograma.</t>
  </si>
  <si>
    <t>Alcohol Aromático</t>
  </si>
  <si>
    <t>Litro</t>
  </si>
  <si>
    <t>Paquete</t>
  </si>
  <si>
    <t>Despensa armada</t>
  </si>
  <si>
    <t>Papeleras metálicas tamaño carta</t>
  </si>
  <si>
    <t>Pieza</t>
  </si>
  <si>
    <t>Pizarrón blanco de 1 x 2 mts.</t>
  </si>
  <si>
    <t>metro</t>
  </si>
  <si>
    <t>Cable calibre 18 color amarillo</t>
  </si>
  <si>
    <t>Jeringas para toma de muestras de 20ml.</t>
  </si>
  <si>
    <t>Batas de laboratorio blancas</t>
  </si>
  <si>
    <t>Par</t>
  </si>
  <si>
    <t xml:space="preserve">Pinzas de corte para electricista </t>
  </si>
  <si>
    <t>Gasolina Premium</t>
  </si>
  <si>
    <t>Productos alimenticios para personal de las instalaciones de las Dependencias</t>
  </si>
  <si>
    <t>Botas de seguridad dieléctricas</t>
  </si>
  <si>
    <t>Utensilios para el servicio de alimentación</t>
  </si>
  <si>
    <t>*La información cargada sirve solo como ejemplo.</t>
  </si>
  <si>
    <t>Alejandra  Ruvalcaba Martínez</t>
  </si>
  <si>
    <t>Rocio Naranjo Becerril</t>
  </si>
  <si>
    <t>Humberto Vela Alcala</t>
  </si>
  <si>
    <t>En proceso de cancelación</t>
  </si>
  <si>
    <t>En proceso de cancelación.</t>
  </si>
  <si>
    <t>Proceso detenido por error en facturas.</t>
  </si>
  <si>
    <t>Jorge Gallardo Velez</t>
  </si>
  <si>
    <t>Fernando Rojas Zamora</t>
  </si>
  <si>
    <t>No se han entregado comprobantes.</t>
  </si>
  <si>
    <t>Alberto Ochoa Hernández</t>
  </si>
  <si>
    <t>Gabriela Salazar Colín</t>
  </si>
  <si>
    <t>Rosa María Contreras Rosales</t>
  </si>
  <si>
    <t>No se ha realizado tramites de comprobación.</t>
  </si>
  <si>
    <t>Samantha Ruiz Pérez</t>
  </si>
  <si>
    <t>El personal renunció a su cargo.</t>
  </si>
  <si>
    <t>Manuel Contreras Ramírez</t>
  </si>
  <si>
    <t>Héctor Aguirre Leyva</t>
  </si>
  <si>
    <t>Alberto Ibarra Vélez</t>
  </si>
  <si>
    <t>Pendiente de entrega.</t>
  </si>
  <si>
    <t>Cambió de adscripción.</t>
  </si>
  <si>
    <t>Irma Mendoza Rodríguez</t>
  </si>
  <si>
    <t>Documentos notificados e inspección sin desahogar.</t>
  </si>
  <si>
    <t>Patricia Robles Miranda</t>
  </si>
  <si>
    <t>Rene Girón Cruz</t>
  </si>
  <si>
    <t>Alejandro Barrientos Aguilera</t>
  </si>
  <si>
    <t>Roberto Robles Nuñez</t>
  </si>
  <si>
    <t>SCP/DEPT/0221/2025</t>
  </si>
  <si>
    <t>Alejandra  Ruvalcaba Mendez</t>
  </si>
  <si>
    <t>SCP/DEPT-002/0359/2025</t>
  </si>
  <si>
    <t>Bernabe Rojas Ayala</t>
  </si>
  <si>
    <t>SCP/DEPT-02B/0589/2025</t>
  </si>
  <si>
    <t>Humberto Vela Tovar</t>
  </si>
  <si>
    <t>SCP/DEPT-02C/0601/2025</t>
  </si>
  <si>
    <t>Pendiente de reintegrar.</t>
  </si>
  <si>
    <t>Carlos Rivera Soto</t>
  </si>
  <si>
    <t>LPC/ABC-0025/2025</t>
  </si>
  <si>
    <t>LPC/ABC-0311/2025</t>
  </si>
  <si>
    <t>No procede reintegro por error en el proceso.</t>
  </si>
  <si>
    <t>Pedro Pérez Moreno</t>
  </si>
  <si>
    <t>Esthela Moreno Acevez</t>
  </si>
  <si>
    <t>ABC-410-00089/2025</t>
  </si>
  <si>
    <t>Maribel Morales Magaña</t>
  </si>
  <si>
    <t>BGT/500/2569/2025</t>
  </si>
  <si>
    <t>Barret Soluciones, S.A. de C.V.</t>
  </si>
  <si>
    <t>Contrato en proceso de cumplimiento.</t>
  </si>
  <si>
    <t>BGT/500/2588/2025</t>
  </si>
  <si>
    <t>Proyectos y Diseño S.A. de C.V.</t>
  </si>
  <si>
    <t>Contrato en proceso legal.</t>
  </si>
  <si>
    <t>BGT/500/2611/2025</t>
  </si>
  <si>
    <t>AVYD ING. S.A de C.V.</t>
  </si>
  <si>
    <t>Pendiente de amortizar</t>
  </si>
  <si>
    <t>KTY/DGDE/0251/2025</t>
  </si>
  <si>
    <t>GMC EQUIPMENT, INC</t>
  </si>
  <si>
    <t>Amortización mal registrada, reclasificación pendiente.</t>
  </si>
  <si>
    <t>KTY/DGDE/0388/2025</t>
  </si>
  <si>
    <t>Roland &amp; Klein</t>
  </si>
  <si>
    <t>DGA/DGFA/231/2025</t>
  </si>
  <si>
    <t>ROUZ Infraestructura</t>
  </si>
  <si>
    <t>Obra con retraso, en proceso de penalización.</t>
  </si>
  <si>
    <t>DGA/DGFA/299/2025</t>
  </si>
  <si>
    <t>RISK Soluciones, S.A de C: V.</t>
  </si>
  <si>
    <t>DTGA/500/0254/2025</t>
  </si>
  <si>
    <t>DTGA/500/0777/2025</t>
  </si>
  <si>
    <t>DTGA/500/0854/2025</t>
  </si>
  <si>
    <t>Cosmos Soluciones, S.A. de C.V.</t>
  </si>
  <si>
    <t>Calamar Diseño S.A. de C.V.</t>
  </si>
  <si>
    <t>DGA/DGDE/0366/2025</t>
  </si>
  <si>
    <t>DGA/DGDE/0666/2025</t>
  </si>
  <si>
    <t>ROYAL EQUIPMENT, INC</t>
  </si>
  <si>
    <t>IRVIN S.A de C.V.</t>
  </si>
  <si>
    <t>DGA/DGFA/0336/2025</t>
  </si>
  <si>
    <t>DGA/DGFA/0587/2025</t>
  </si>
  <si>
    <t>ROUZ Mubles Inteligentes</t>
  </si>
  <si>
    <t>RISK Office, S.A de C: V.</t>
  </si>
  <si>
    <t>114111.- Materiales de oficina para venta</t>
  </si>
  <si>
    <t>1141111.- Materiales de oficina armables para venta</t>
  </si>
  <si>
    <t>11411111.- Armables con tornillos</t>
  </si>
  <si>
    <t>11411112.- Armables sin tornillos</t>
  </si>
  <si>
    <t>1141112.- Materiales de oficina de madera para venta</t>
  </si>
  <si>
    <t>11411121.- De madera con barniz</t>
  </si>
  <si>
    <t>11411122.-De madera sin pintar</t>
  </si>
  <si>
    <t>114112.- Materiales de taller para venta</t>
  </si>
  <si>
    <t>1141121.- Materiales de taller sinteticos para venta</t>
  </si>
  <si>
    <t>11411211.- sinteticos de caucho</t>
  </si>
  <si>
    <t>11411212.- Sinteticos de resina</t>
  </si>
  <si>
    <t>1141122.- Materiales de taller metálicos para venta</t>
  </si>
  <si>
    <t>11411221.- Metálicos de acero ferroso</t>
  </si>
  <si>
    <t>11411221.- Metálicos de acero inoxidable</t>
  </si>
  <si>
    <t>114113.- Materiales de papeleria para venta</t>
  </si>
  <si>
    <t>1141131.- Materiales de papeleria comunes</t>
  </si>
  <si>
    <t>1141132.- Materiales depapeleria para arte</t>
  </si>
  <si>
    <t>11411311.- Folders de colores</t>
  </si>
  <si>
    <t>11411312.- Cuadernos forma Italiana</t>
  </si>
  <si>
    <t>11411321.- Pinceles de cerda.</t>
  </si>
  <si>
    <t>11411322.- Cuaderno hoja de marquilla</t>
  </si>
  <si>
    <t>.
. . .</t>
  </si>
  <si>
    <t>.
…</t>
  </si>
  <si>
    <t>1142.- Inventario de Mercancías Terminadas</t>
  </si>
  <si>
    <t>115111.- Articulos de papeleria</t>
  </si>
  <si>
    <t>1151111.- Instrumentos de escritura</t>
  </si>
  <si>
    <t>1151112.- Material de embalaje</t>
  </si>
  <si>
    <t>11511111.- Plumas para escritura de colores</t>
  </si>
  <si>
    <t>11511112.- Lapices de madera</t>
  </si>
  <si>
    <t xml:space="preserve">11511121.- Cajas de archivo </t>
  </si>
  <si>
    <t>11511122.- Cintas adheribles</t>
  </si>
  <si>
    <t>115112.- Formatos de registro</t>
  </si>
  <si>
    <t>1151121.- Formatos con folio</t>
  </si>
  <si>
    <t>11511211.- Formatos Serie DIN A</t>
  </si>
  <si>
    <t>11511212.- Formatos Serie DIN B</t>
  </si>
  <si>
    <t>1151122.- Formatos en rollo</t>
  </si>
  <si>
    <t>11511221.- Formatos para impresión</t>
  </si>
  <si>
    <t>11511221.- Formatos con 5 juegos</t>
  </si>
  <si>
    <t>115113.- Accesorios para Computadoras e impresoras</t>
  </si>
  <si>
    <t>1151131.- Accesorios para computadoras</t>
  </si>
  <si>
    <t>1151132.- Accesorios para impresoras</t>
  </si>
  <si>
    <t>11511311.- Soportes para CPU</t>
  </si>
  <si>
    <t>11511312.- Cables de reposición</t>
  </si>
  <si>
    <t>11511321.- Catuchos de Toner</t>
  </si>
  <si>
    <t>11511322.- Tinta para impresoras a color</t>
  </si>
  <si>
    <t>.</t>
  </si>
  <si>
    <t>No ha presentado la comprobación correspondiente.</t>
  </si>
  <si>
    <r>
      <t xml:space="preserve">Saldo Pendiente
</t>
    </r>
    <r>
      <rPr>
        <b/>
        <sz val="8"/>
        <color rgb="FF0070C0"/>
        <rFont val="Noto Sans"/>
        <family val="2"/>
      </rPr>
      <t>(15)=(8)-(11)-(14)</t>
    </r>
  </si>
  <si>
    <t xml:space="preserve">Ingresar el número de identificador único (folio), el cual permite su seguimiento y diferenciación. </t>
  </si>
  <si>
    <t>***La información cargada en el presente formato sirve solo como ejemplo.</t>
  </si>
  <si>
    <t>Procuraduría Fiscal de la Federación</t>
  </si>
  <si>
    <t>Subprocuraduría Fiscal Federal de Legislación y Consulta</t>
  </si>
  <si>
    <t>La descripción del nombre en las subcuentas a partir del 6to. Nivel, será de conformidad con el control específico que el ramo haya designado.</t>
  </si>
  <si>
    <t>Ingresar el número de la subcuenta contable a seis dígitos (6to. Nivel), también se deberá ingresar el nombre completo de la subcuenta. La designación de las subcuentas a partir del 6to. nivel será de conformidad particular al control que el ramo haya designado.</t>
  </si>
  <si>
    <t>Ingresar el número de la subcuenta contable a siete dígitos (7mo. Nivel), también se deberá ingresar el nombre completo de la subcuenta.La designación de las subcuentas a partir del 6to. nivel será de conformidad particular al control que el ramo haya designado.</t>
  </si>
  <si>
    <t>Ingresar el número de la subcuenta contable a ocho dígitos (8vo. Nivel), también se deberá ingresar el nombre completo de la subcuenta. La designación de las subcuentas a partir del 6to. nivel será de conformidad particular al control que el ramo haya designado. En el caso que su contabilidad tuviera más niveles en sus subcuentas deberán de incluirse en el presente formato.</t>
  </si>
  <si>
    <t>Ingresar el número de la subcuenta contable a siete dígitos (7mo. Nivel), también se deberá ingresar el nombre completo de la subcuenta. La designación de las subcuentas a partir del 6to. nivel será de conformidad particular al control que el ramo haya designado.</t>
  </si>
  <si>
    <t>* Anexar el inventario de acuerdo a la fecha solicitada, utilizando el "Formato 09-Inventarios", incluido en este archivo.</t>
  </si>
  <si>
    <t>** Anexar el acta de conciliación del inventario vs. Contabilidad, deberá de estar firmado por los responsables del área.</t>
  </si>
  <si>
    <t>* Anexar la carátula y última página de la relación de bienes muebles que componen el patrimonio del Ente Público.</t>
  </si>
  <si>
    <t>Roberto Nava Palazuelos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</si>
</sst>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0">
    <font>
      <sz val="11"/>
      <color theme="1"/>
      <name val="Calibri"/>
      <family val="2"/>
      <scheme val="minor"/>
    </font>
    <font>
      <sz val="11"/>
      <color theme="1"/>
      <name val="Calibri"/>
      <family val="2"/>
      <scheme val="minor"/>
    </font>
    <font>
      <b/>
      <sz val="11"/>
      <color theme="1"/>
      <name val="Noto Sans"/>
      <family val="2"/>
    </font>
    <font>
      <sz val="11"/>
      <color theme="1"/>
      <name val="Noto Sans"/>
      <family val="2"/>
    </font>
    <font>
      <b/>
      <sz val="14"/>
      <color theme="1"/>
      <name val="Noto Sans"/>
      <family val="2"/>
    </font>
    <font>
      <b/>
      <sz val="12"/>
      <color theme="1"/>
      <name val="Noto Sans"/>
      <family val="2"/>
    </font>
    <font>
      <b/>
      <sz val="16"/>
      <color theme="1"/>
      <name val="Noto Sans"/>
      <family val="2"/>
    </font>
    <font>
      <sz val="12"/>
      <color theme="1"/>
      <name val="Noto Sans"/>
      <family val="2"/>
    </font>
    <font>
      <sz val="14"/>
      <color theme="1"/>
      <name val="Noto Sans"/>
      <family val="2"/>
    </font>
    <font>
      <sz val="16"/>
      <color theme="1"/>
      <name val="Noto Sans"/>
      <family val="2"/>
    </font>
    <font>
      <sz val="18"/>
      <color theme="1"/>
      <name val="Noto Sans"/>
      <family val="2"/>
    </font>
    <font>
      <sz val="11"/>
      <color theme="1"/>
      <name val="Arial"/>
      <family val="2"/>
    </font>
    <font>
      <b/>
      <sz val="11"/>
      <color theme="1"/>
      <name val="Arial"/>
      <family val="2"/>
    </font>
    <font>
      <sz val="12"/>
      <color rgb="FF343439"/>
      <name val="__Ubuntu_994942"/>
    </font>
    <font>
      <sz val="12"/>
      <color rgb="FF343439"/>
      <name val="Arial"/>
      <family val="2"/>
    </font>
    <font>
      <b/>
      <sz val="14"/>
      <color theme="1"/>
      <name val="Arial"/>
      <family val="2"/>
    </font>
    <font>
      <b/>
      <sz val="8"/>
      <color theme="4" tint="-0.249977111117893"/>
      <name val="Noto Sans"/>
      <family val="2"/>
    </font>
    <font>
      <b/>
      <sz val="10"/>
      <color theme="1"/>
      <name val="Noto Sans"/>
      <family val="2"/>
    </font>
    <font>
      <b/>
      <sz val="10"/>
      <color theme="4" tint="-0.249977111117893"/>
      <name val="Noto Sans"/>
      <family val="2"/>
    </font>
    <font>
      <b/>
      <sz val="8"/>
      <color theme="4" tint="-0.249977111117893"/>
      <name val="Arial"/>
      <family val="2"/>
    </font>
    <font>
      <b/>
      <sz val="8"/>
      <color rgb="FF0070C0"/>
      <name val="Noto Sans"/>
      <family val="2"/>
    </font>
    <font>
      <sz val="12"/>
      <color rgb="FF001D35"/>
      <name val="Arial"/>
      <family val="2"/>
    </font>
    <font>
      <b/>
      <sz val="8"/>
      <color theme="8"/>
      <name val="Noto Sans"/>
      <family val="2"/>
    </font>
    <font>
      <sz val="12"/>
      <color theme="1"/>
      <name val="Arial"/>
      <family val="2"/>
    </font>
    <font>
      <sz val="14"/>
      <color theme="1"/>
      <name val="Calibri"/>
      <family val="2"/>
      <scheme val="minor"/>
    </font>
    <font>
      <b/>
      <sz val="9"/>
      <color theme="4" tint="-0.249977111117893"/>
      <name val="Noto Sans"/>
      <family val="2"/>
    </font>
    <font>
      <b/>
      <sz val="14"/>
      <color theme="8" tint="-0.249977111117893"/>
      <name val="MS Gothic"/>
      <family val="3"/>
    </font>
    <font>
      <b/>
      <sz val="9"/>
      <color theme="1"/>
      <name val="Arial"/>
      <family val="2"/>
    </font>
    <font>
      <sz val="11"/>
      <color rgb="FF343439"/>
      <name val="Noto Sans"/>
      <family val="2"/>
    </font>
    <font>
      <sz val="10"/>
      <color theme="1"/>
      <name val="Noto Sans"/>
      <family val="2"/>
    </font>
    <font>
      <b/>
      <sz val="11"/>
      <color theme="1"/>
      <name val="Calibri"/>
      <family val="2"/>
      <scheme val="minor"/>
    </font>
    <font>
      <b/>
      <sz val="18"/>
      <color theme="1"/>
      <name val="Noto Sans"/>
      <family val="2"/>
    </font>
    <font>
      <i/>
      <sz val="14"/>
      <color theme="1"/>
      <name val="Noto Sans"/>
      <family val="2"/>
    </font>
    <font>
      <i/>
      <sz val="11"/>
      <color theme="1"/>
      <name val="Noto Sans"/>
      <family val="2"/>
    </font>
    <font>
      <i/>
      <sz val="12"/>
      <color theme="1"/>
      <name val="Noto Sans"/>
      <family val="2"/>
    </font>
    <font>
      <b/>
      <sz val="14"/>
      <color theme="0"/>
      <name val="Noto Sans"/>
      <family val="2"/>
    </font>
    <font>
      <b/>
      <sz val="16"/>
      <color theme="0"/>
      <name val="Noto Sans"/>
      <family val="2"/>
    </font>
    <font>
      <sz val="12"/>
      <color theme="0"/>
      <name val="Noto Sans"/>
      <family val="2"/>
    </font>
    <font>
      <sz val="16"/>
      <color theme="0"/>
      <name val="Noto Sans"/>
      <family val="2"/>
    </font>
    <font>
      <i/>
      <sz val="16"/>
      <color theme="1"/>
      <name val="Noto Sans"/>
      <family val="2"/>
    </font>
  </fonts>
  <fills count="5">
    <fill>
      <patternFill patternType="none"/>
    </fill>
    <fill>
      <patternFill patternType="gray125"/>
    </fill>
    <fill>
      <patternFill patternType="solid">
        <fgColor theme="1"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double">
        <color indexed="64"/>
      </bottom>
      <diagonal/>
    </border>
    <border>
      <left/>
      <right/>
      <top style="medium">
        <color indexed="64"/>
      </top>
      <bottom style="thin">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thin">
        <color theme="1" tint="0.34998626667073579"/>
      </top>
      <bottom style="thin">
        <color theme="1" tint="0.34998626667073579"/>
      </bottom>
      <diagonal/>
    </border>
    <border>
      <left/>
      <right/>
      <top/>
      <bottom style="thin">
        <color theme="1" tint="0.499984740745262"/>
      </bottom>
      <diagonal/>
    </border>
    <border>
      <left/>
      <right/>
      <top/>
      <bottom style="thin">
        <color theme="1" tint="0.34998626667073579"/>
      </bottom>
      <diagonal/>
    </border>
    <border>
      <left/>
      <right/>
      <top style="thin">
        <color theme="1" tint="0.34998626667073579"/>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style="thin">
        <color theme="1" tint="0.34998626667073579"/>
      </top>
      <bottom/>
      <diagonal/>
    </border>
    <border>
      <left/>
      <right/>
      <top style="thin">
        <color theme="1" tint="0.34998626667073579"/>
      </top>
      <bottom style="medium">
        <color indexed="64"/>
      </bottom>
      <diagonal/>
    </border>
    <border>
      <left/>
      <right/>
      <top/>
      <bottom style="thin">
        <color indexed="64"/>
      </bottom>
      <diagonal/>
    </border>
    <border>
      <left/>
      <right/>
      <top style="thin">
        <color theme="1" tint="0.34998626667073579"/>
      </top>
      <bottom style="thin">
        <color indexed="64"/>
      </bottom>
      <diagonal/>
    </border>
    <border>
      <left/>
      <right/>
      <top style="thin">
        <color theme="1" tint="0.499984740745262"/>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2">
    <xf numFmtId="0" fontId="0" fillId="0" borderId="0"/>
    <xf numFmtId="43" fontId="1" fillId="0" borderId="0" applyFont="0" applyFill="0" applyBorder="0" applyAlignment="0" applyProtection="0"/>
  </cellStyleXfs>
  <cellXfs count="254">
    <xf numFmtId="0" fontId="0" fillId="0" borderId="0" xfId="0"/>
    <xf numFmtId="0" fontId="3" fillId="0" borderId="0" xfId="0" applyFont="1"/>
    <xf numFmtId="0" fontId="6" fillId="0" borderId="0" xfId="0" applyFont="1"/>
    <xf numFmtId="0" fontId="6" fillId="0" borderId="0" xfId="0" applyFont="1" applyAlignment="1">
      <alignment horizontal="right"/>
    </xf>
    <xf numFmtId="14" fontId="6" fillId="0" borderId="0" xfId="0" applyNumberFormat="1" applyFont="1" applyAlignment="1">
      <alignment horizontal="right"/>
    </xf>
    <xf numFmtId="0" fontId="3" fillId="0" borderId="13" xfId="0" applyFont="1" applyBorder="1" applyAlignment="1">
      <alignment horizontal="center"/>
    </xf>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17" xfId="0" applyFont="1" applyBorder="1"/>
    <xf numFmtId="0" fontId="3" fillId="0" borderId="18" xfId="0" applyFont="1" applyBorder="1"/>
    <xf numFmtId="0" fontId="7" fillId="0" borderId="16" xfId="0" applyFont="1" applyBorder="1" applyAlignment="1">
      <alignment horizontal="center"/>
    </xf>
    <xf numFmtId="0" fontId="5" fillId="0" borderId="17" xfId="0" applyFont="1" applyBorder="1"/>
    <xf numFmtId="0" fontId="7" fillId="0" borderId="17" xfId="0" applyFont="1" applyBorder="1"/>
    <xf numFmtId="0" fontId="7" fillId="0" borderId="18" xfId="0" applyFont="1" applyBorder="1"/>
    <xf numFmtId="0" fontId="3" fillId="0" borderId="22" xfId="0" applyFont="1" applyBorder="1"/>
    <xf numFmtId="0" fontId="3" fillId="0" borderId="23" xfId="0" applyFont="1" applyBorder="1"/>
    <xf numFmtId="0" fontId="3" fillId="0" borderId="24" xfId="0" applyFont="1" applyBorder="1"/>
    <xf numFmtId="0" fontId="2" fillId="0" borderId="17" xfId="0" applyFont="1" applyBorder="1"/>
    <xf numFmtId="0" fontId="2" fillId="0" borderId="16" xfId="0" applyFont="1" applyBorder="1"/>
    <xf numFmtId="0" fontId="2" fillId="0" borderId="18" xfId="0" applyFont="1" applyBorder="1"/>
    <xf numFmtId="0" fontId="5" fillId="0" borderId="16" xfId="0" applyFont="1" applyBorder="1" applyAlignment="1">
      <alignment horizontal="center"/>
    </xf>
    <xf numFmtId="0" fontId="5" fillId="0" borderId="18" xfId="0" applyFont="1" applyBorder="1"/>
    <xf numFmtId="43" fontId="3" fillId="0" borderId="14" xfId="1" applyFont="1" applyBorder="1"/>
    <xf numFmtId="43" fontId="3" fillId="0" borderId="17" xfId="1" applyFont="1" applyBorder="1"/>
    <xf numFmtId="43" fontId="3" fillId="0" borderId="20" xfId="1" applyFont="1" applyBorder="1"/>
    <xf numFmtId="43" fontId="5" fillId="0" borderId="21" xfId="1" applyFont="1" applyBorder="1"/>
    <xf numFmtId="43" fontId="3" fillId="0" borderId="19" xfId="1" applyFont="1" applyBorder="1"/>
    <xf numFmtId="43" fontId="7" fillId="0" borderId="17" xfId="1" applyFont="1" applyBorder="1"/>
    <xf numFmtId="43" fontId="5" fillId="0" borderId="25" xfId="1" applyFont="1" applyBorder="1"/>
    <xf numFmtId="43" fontId="3" fillId="0" borderId="23" xfId="1" applyFont="1" applyBorder="1"/>
    <xf numFmtId="0" fontId="3" fillId="0" borderId="14" xfId="0" applyFont="1" applyBorder="1" applyAlignment="1">
      <alignment horizontal="center"/>
    </xf>
    <xf numFmtId="0" fontId="3" fillId="0" borderId="17" xfId="0" applyFont="1" applyBorder="1" applyAlignment="1">
      <alignment horizontal="center"/>
    </xf>
    <xf numFmtId="14" fontId="3" fillId="0" borderId="14" xfId="0" applyNumberFormat="1" applyFont="1" applyBorder="1" applyAlignment="1">
      <alignment horizontal="center"/>
    </xf>
    <xf numFmtId="0" fontId="5" fillId="0" borderId="17" xfId="0" applyFont="1" applyBorder="1" applyAlignment="1">
      <alignment horizontal="center"/>
    </xf>
    <xf numFmtId="0" fontId="7" fillId="0" borderId="17" xfId="0" applyFont="1" applyBorder="1" applyAlignment="1">
      <alignment horizontal="center"/>
    </xf>
    <xf numFmtId="0" fontId="2" fillId="0" borderId="17" xfId="0" applyFont="1" applyBorder="1" applyAlignment="1">
      <alignment horizontal="center"/>
    </xf>
    <xf numFmtId="0" fontId="4" fillId="0" borderId="1" xfId="0" applyFont="1" applyBorder="1" applyAlignment="1">
      <alignment horizontal="center" vertical="center" wrapText="1"/>
    </xf>
    <xf numFmtId="0" fontId="3" fillId="0" borderId="17" xfId="0" applyFont="1" applyBorder="1" applyAlignment="1">
      <alignment horizontal="center" vertical="center"/>
    </xf>
    <xf numFmtId="43" fontId="3" fillId="0" borderId="14" xfId="1" quotePrefix="1" applyFont="1" applyBorder="1"/>
    <xf numFmtId="0" fontId="10" fillId="0" borderId="0" xfId="0" applyFont="1"/>
    <xf numFmtId="0" fontId="6" fillId="0" borderId="0" xfId="0" applyFont="1" applyAlignment="1"/>
    <xf numFmtId="0" fontId="5" fillId="0" borderId="16" xfId="0" applyFont="1" applyBorder="1"/>
    <xf numFmtId="43" fontId="3" fillId="0" borderId="15" xfId="1" quotePrefix="1" applyFont="1" applyBorder="1"/>
    <xf numFmtId="43" fontId="3" fillId="0" borderId="18" xfId="1" applyFont="1" applyBorder="1"/>
    <xf numFmtId="43" fontId="7" fillId="0" borderId="18" xfId="1" applyFont="1" applyBorder="1"/>
    <xf numFmtId="43" fontId="3" fillId="0" borderId="24" xfId="1" applyFont="1" applyBorder="1"/>
    <xf numFmtId="0" fontId="4" fillId="0" borderId="2" xfId="0" applyFont="1" applyBorder="1" applyAlignment="1">
      <alignment horizontal="center" vertical="center" wrapText="1"/>
    </xf>
    <xf numFmtId="0" fontId="9" fillId="0" borderId="16" xfId="0" applyFont="1" applyBorder="1" applyAlignment="1">
      <alignment horizontal="center"/>
    </xf>
    <xf numFmtId="0" fontId="10" fillId="0" borderId="16"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11" fillId="0" borderId="0" xfId="0" applyFont="1" applyAlignment="1">
      <alignment vertical="center"/>
    </xf>
    <xf numFmtId="0" fontId="13" fillId="0" borderId="0" xfId="0" applyFont="1" applyAlignment="1">
      <alignment vertical="center" wrapText="1"/>
    </xf>
    <xf numFmtId="0" fontId="14" fillId="0" borderId="30" xfId="0" applyFont="1" applyBorder="1" applyAlignment="1">
      <alignment horizontal="justify" vertical="center" wrapText="1"/>
    </xf>
    <xf numFmtId="0" fontId="14" fillId="0" borderId="32" xfId="0" applyFont="1" applyBorder="1" applyAlignment="1">
      <alignment horizontal="justify" vertical="center" wrapText="1"/>
    </xf>
    <xf numFmtId="0" fontId="17" fillId="0" borderId="1" xfId="0" applyFont="1" applyBorder="1" applyAlignment="1">
      <alignment horizontal="center" vertical="center" wrapText="1"/>
    </xf>
    <xf numFmtId="0" fontId="19" fillId="0" borderId="0" xfId="0" quotePrefix="1" applyFont="1" applyAlignment="1">
      <alignment horizontal="center" vertical="center"/>
    </xf>
    <xf numFmtId="0" fontId="19" fillId="0" borderId="31" xfId="0" quotePrefix="1" applyFont="1" applyBorder="1" applyAlignment="1">
      <alignment horizontal="center" vertical="center"/>
    </xf>
    <xf numFmtId="0" fontId="19" fillId="0" borderId="34" xfId="0" quotePrefix="1" applyFont="1" applyBorder="1" applyAlignment="1">
      <alignment horizontal="center" vertical="center"/>
    </xf>
    <xf numFmtId="0" fontId="12" fillId="0" borderId="30" xfId="0" applyFont="1" applyBorder="1" applyAlignment="1">
      <alignment horizontal="center" vertical="center"/>
    </xf>
    <xf numFmtId="0" fontId="12" fillId="0" borderId="32" xfId="0" applyFont="1" applyBorder="1"/>
    <xf numFmtId="0" fontId="12" fillId="0" borderId="32" xfId="0" applyFont="1" applyBorder="1" applyAlignment="1">
      <alignment horizontal="center" vertical="center"/>
    </xf>
    <xf numFmtId="0" fontId="12" fillId="0" borderId="0" xfId="0" applyFont="1" applyAlignment="1">
      <alignment horizontal="center" vertical="center" wrapText="1"/>
    </xf>
    <xf numFmtId="0" fontId="12" fillId="0" borderId="31" xfId="0" applyFont="1" applyBorder="1"/>
    <xf numFmtId="0" fontId="12" fillId="0" borderId="3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21" fillId="0" borderId="0" xfId="0" applyFont="1" applyAlignment="1">
      <alignment wrapText="1"/>
    </xf>
    <xf numFmtId="0" fontId="12" fillId="0" borderId="32" xfId="0" applyFont="1" applyBorder="1" applyAlignment="1">
      <alignment horizontal="center" vertical="center" wrapText="1"/>
    </xf>
    <xf numFmtId="0" fontId="19" fillId="0" borderId="35" xfId="0" quotePrefix="1" applyFont="1" applyBorder="1" applyAlignment="1">
      <alignment horizontal="center" vertical="center"/>
    </xf>
    <xf numFmtId="0" fontId="12" fillId="0" borderId="36" xfId="0" applyFont="1" applyBorder="1" applyAlignment="1">
      <alignment horizontal="center" vertical="center" wrapText="1"/>
    </xf>
    <xf numFmtId="0" fontId="19" fillId="0" borderId="0" xfId="0" quotePrefix="1" applyFont="1" applyBorder="1" applyAlignment="1">
      <alignment horizontal="center" vertical="center"/>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9" fillId="0" borderId="34" xfId="0" quotePrefix="1" applyFont="1" applyFill="1" applyBorder="1" applyAlignment="1">
      <alignment horizontal="center" vertical="center"/>
    </xf>
    <xf numFmtId="0" fontId="19" fillId="0" borderId="0" xfId="0" quotePrefix="1" applyFont="1" applyFill="1" applyAlignment="1">
      <alignment horizontal="center" vertical="center"/>
    </xf>
    <xf numFmtId="0" fontId="19" fillId="0" borderId="35" xfId="0" quotePrefix="1" applyFont="1" applyFill="1" applyBorder="1" applyAlignment="1">
      <alignment horizontal="center" vertical="center"/>
    </xf>
    <xf numFmtId="0" fontId="19" fillId="0" borderId="31" xfId="0" quotePrefix="1" applyFont="1" applyFill="1" applyBorder="1" applyAlignment="1">
      <alignment horizontal="center" vertical="center"/>
    </xf>
    <xf numFmtId="0" fontId="19" fillId="0" borderId="23" xfId="0" quotePrefix="1" applyFont="1" applyBorder="1" applyAlignment="1">
      <alignment horizontal="center" vertical="center"/>
    </xf>
    <xf numFmtId="0" fontId="12" fillId="0" borderId="23" xfId="0" applyFont="1" applyBorder="1" applyAlignment="1">
      <alignment horizontal="center" vertical="center" wrapText="1"/>
    </xf>
    <xf numFmtId="0" fontId="14" fillId="0" borderId="37" xfId="0" applyFont="1" applyBorder="1" applyAlignment="1">
      <alignment horizontal="justify" vertical="center" wrapText="1"/>
    </xf>
    <xf numFmtId="0" fontId="6" fillId="0" borderId="0" xfId="0" applyFont="1" applyAlignment="1">
      <alignment horizontal="center"/>
    </xf>
    <xf numFmtId="0" fontId="12"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8" fillId="0" borderId="17" xfId="0" applyFont="1" applyBorder="1" applyAlignment="1">
      <alignment horizontal="center"/>
    </xf>
    <xf numFmtId="43" fontId="8" fillId="0" borderId="17" xfId="1" applyFont="1" applyBorder="1"/>
    <xf numFmtId="0" fontId="24" fillId="0" borderId="0" xfId="0" applyFont="1"/>
    <xf numFmtId="0" fontId="26" fillId="0" borderId="0" xfId="0" applyFont="1" applyAlignment="1">
      <alignment horizontal="left"/>
    </xf>
    <xf numFmtId="0" fontId="19" fillId="0" borderId="38" xfId="0" quotePrefix="1" applyFont="1" applyFill="1" applyBorder="1" applyAlignment="1">
      <alignment horizontal="center" vertical="center"/>
    </xf>
    <xf numFmtId="0" fontId="12" fillId="0" borderId="39" xfId="0" applyFont="1" applyBorder="1" applyAlignment="1">
      <alignment horizontal="center" vertical="center" wrapText="1"/>
    </xf>
    <xf numFmtId="0" fontId="14" fillId="0" borderId="38" xfId="0" applyFont="1" applyBorder="1" applyAlignment="1">
      <alignment horizontal="justify" vertical="center" wrapText="1"/>
    </xf>
    <xf numFmtId="0" fontId="4" fillId="0" borderId="17" xfId="0" applyFont="1" applyBorder="1" applyAlignment="1">
      <alignment horizontal="center"/>
    </xf>
    <xf numFmtId="0" fontId="8" fillId="0" borderId="23" xfId="0" applyFont="1" applyBorder="1"/>
    <xf numFmtId="43" fontId="8" fillId="0" borderId="23" xfId="1" applyFont="1"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9" fillId="0" borderId="40" xfId="0" quotePrefix="1" applyFont="1" applyFill="1" applyBorder="1" applyAlignment="1">
      <alignment horizontal="center" vertical="center"/>
    </xf>
    <xf numFmtId="0" fontId="12" fillId="0" borderId="37" xfId="0" applyFont="1" applyBorder="1" applyAlignment="1">
      <alignment horizontal="center" vertical="center" wrapText="1"/>
    </xf>
    <xf numFmtId="0" fontId="6" fillId="0" borderId="0" xfId="0" applyFont="1" applyAlignment="1">
      <alignment horizontal="center"/>
    </xf>
    <xf numFmtId="0" fontId="3" fillId="0" borderId="17" xfId="0" applyFont="1" applyBorder="1" applyAlignment="1">
      <alignment wrapText="1"/>
    </xf>
    <xf numFmtId="0" fontId="3" fillId="0" borderId="14" xfId="0" applyFont="1" applyBorder="1" applyAlignment="1">
      <alignment vertical="center" wrapText="1"/>
    </xf>
    <xf numFmtId="14" fontId="3" fillId="0" borderId="14" xfId="0" applyNumberFormat="1" applyFont="1" applyBorder="1" applyAlignment="1">
      <alignment horizontal="center" vertical="center" wrapText="1"/>
    </xf>
    <xf numFmtId="43" fontId="3" fillId="0" borderId="14" xfId="1"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14" fontId="3" fillId="0" borderId="17" xfId="0" applyNumberFormat="1" applyFont="1" applyBorder="1" applyAlignment="1">
      <alignment horizontal="center" vertical="center" wrapText="1"/>
    </xf>
    <xf numFmtId="43" fontId="3" fillId="0" borderId="17" xfId="1" applyFont="1" applyBorder="1" applyAlignment="1">
      <alignment vertical="center" wrapText="1"/>
    </xf>
    <xf numFmtId="0" fontId="3" fillId="0" borderId="1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vertical="center"/>
    </xf>
    <xf numFmtId="0" fontId="28" fillId="0" borderId="30" xfId="0" applyFont="1" applyBorder="1" applyAlignment="1">
      <alignment vertical="center" wrapText="1"/>
    </xf>
    <xf numFmtId="0" fontId="0" fillId="0" borderId="0" xfId="0" applyNumberFormat="1"/>
    <xf numFmtId="0" fontId="6" fillId="0" borderId="0" xfId="0" applyNumberFormat="1" applyFont="1"/>
    <xf numFmtId="0" fontId="3" fillId="0" borderId="0" xfId="0" applyNumberFormat="1" applyFont="1"/>
    <xf numFmtId="0" fontId="5" fillId="0" borderId="3" xfId="0" applyNumberFormat="1" applyFont="1" applyBorder="1" applyAlignment="1">
      <alignment horizontal="center" vertical="center" wrapText="1"/>
    </xf>
    <xf numFmtId="0" fontId="3" fillId="0" borderId="14" xfId="0" quotePrefix="1" applyNumberFormat="1" applyFont="1" applyBorder="1" applyAlignment="1">
      <alignment horizontal="center"/>
    </xf>
    <xf numFmtId="0" fontId="3" fillId="0" borderId="17" xfId="0" applyNumberFormat="1" applyFont="1" applyBorder="1" applyAlignment="1">
      <alignment horizontal="center"/>
    </xf>
    <xf numFmtId="0" fontId="7" fillId="0" borderId="17" xfId="0" applyNumberFormat="1" applyFont="1" applyBorder="1" applyAlignment="1">
      <alignment horizontal="center"/>
    </xf>
    <xf numFmtId="0" fontId="3" fillId="0" borderId="23" xfId="0" applyNumberFormat="1" applyFont="1" applyBorder="1"/>
    <xf numFmtId="14" fontId="3" fillId="0" borderId="14" xfId="0" quotePrefix="1" applyNumberFormat="1" applyFont="1" applyBorder="1" applyAlignment="1">
      <alignment horizontal="left"/>
    </xf>
    <xf numFmtId="43" fontId="3" fillId="0" borderId="14" xfId="1" quotePrefix="1" applyFont="1" applyBorder="1" applyAlignment="1">
      <alignment horizontal="center"/>
    </xf>
    <xf numFmtId="0" fontId="3" fillId="0" borderId="17" xfId="0" applyFont="1" applyBorder="1" applyAlignment="1">
      <alignment horizontal="left"/>
    </xf>
    <xf numFmtId="43" fontId="3" fillId="0" borderId="17" xfId="1" applyFont="1" applyBorder="1" applyAlignment="1">
      <alignment horizontal="center"/>
    </xf>
    <xf numFmtId="0" fontId="0" fillId="0" borderId="0" xfId="0" applyAlignment="1">
      <alignment horizontal="left"/>
    </xf>
    <xf numFmtId="0" fontId="3" fillId="0" borderId="0" xfId="0" applyFont="1" applyAlignment="1">
      <alignment horizontal="left"/>
    </xf>
    <xf numFmtId="0" fontId="7" fillId="0" borderId="17" xfId="0" applyFont="1" applyBorder="1" applyAlignment="1">
      <alignment horizontal="left"/>
    </xf>
    <xf numFmtId="0" fontId="2" fillId="0" borderId="17" xfId="0" applyFont="1" applyBorder="1" applyAlignment="1">
      <alignment horizontal="left"/>
    </xf>
    <xf numFmtId="0" fontId="3" fillId="0" borderId="23" xfId="0" applyFont="1" applyBorder="1" applyAlignment="1">
      <alignment horizontal="left"/>
    </xf>
    <xf numFmtId="0" fontId="0" fillId="0" borderId="0" xfId="0" applyAlignment="1">
      <alignment horizontal="center"/>
    </xf>
    <xf numFmtId="0" fontId="3" fillId="0" borderId="0" xfId="0" applyFont="1" applyAlignment="1">
      <alignment horizontal="center"/>
    </xf>
    <xf numFmtId="43" fontId="7" fillId="0" borderId="17" xfId="1" applyFont="1" applyBorder="1" applyAlignment="1">
      <alignment horizontal="center"/>
    </xf>
    <xf numFmtId="43" fontId="3" fillId="0" borderId="23" xfId="1" applyFont="1" applyBorder="1" applyAlignment="1">
      <alignment horizontal="center"/>
    </xf>
    <xf numFmtId="43" fontId="2" fillId="0" borderId="18" xfId="1" applyFont="1" applyBorder="1"/>
    <xf numFmtId="0" fontId="29" fillId="0" borderId="0" xfId="0" applyFont="1"/>
    <xf numFmtId="14" fontId="3" fillId="0" borderId="17" xfId="0" applyNumberFormat="1" applyFont="1" applyBorder="1" applyAlignment="1">
      <alignment horizontal="center"/>
    </xf>
    <xf numFmtId="14" fontId="3" fillId="0" borderId="14" xfId="1" applyNumberFormat="1" applyFont="1" applyBorder="1"/>
    <xf numFmtId="0" fontId="4" fillId="0" borderId="1" xfId="0" applyNumberFormat="1" applyFont="1" applyBorder="1" applyAlignment="1">
      <alignment horizontal="center" vertical="center" wrapText="1"/>
    </xf>
    <xf numFmtId="0" fontId="3" fillId="0" borderId="14" xfId="0" applyNumberFormat="1" applyFont="1" applyBorder="1" applyAlignment="1">
      <alignment horizontal="center"/>
    </xf>
    <xf numFmtId="0" fontId="3" fillId="0" borderId="20" xfId="0" applyNumberFormat="1" applyFont="1" applyBorder="1" applyAlignment="1">
      <alignment horizontal="center"/>
    </xf>
    <xf numFmtId="0" fontId="5" fillId="0" borderId="27" xfId="0" applyNumberFormat="1" applyFont="1" applyBorder="1" applyAlignment="1">
      <alignment horizontal="center"/>
    </xf>
    <xf numFmtId="0" fontId="3" fillId="0" borderId="19" xfId="0" applyNumberFormat="1" applyFont="1" applyBorder="1" applyAlignment="1">
      <alignment horizontal="center"/>
    </xf>
    <xf numFmtId="0" fontId="2" fillId="0" borderId="20" xfId="0" applyNumberFormat="1" applyFont="1" applyBorder="1" applyAlignment="1">
      <alignment horizontal="center"/>
    </xf>
    <xf numFmtId="14" fontId="3" fillId="0" borderId="17" xfId="1" applyNumberFormat="1" applyFont="1" applyBorder="1"/>
    <xf numFmtId="14" fontId="3" fillId="0" borderId="19" xfId="1" applyNumberFormat="1" applyFont="1" applyBorder="1"/>
    <xf numFmtId="0" fontId="3" fillId="0" borderId="29" xfId="0" applyFont="1" applyBorder="1"/>
    <xf numFmtId="14" fontId="0" fillId="0" borderId="0" xfId="0" applyNumberFormat="1"/>
    <xf numFmtId="14" fontId="6" fillId="0" borderId="0" xfId="0" applyNumberFormat="1" applyFont="1" applyAlignment="1">
      <alignment horizontal="center"/>
    </xf>
    <xf numFmtId="14" fontId="6" fillId="0" borderId="0" xfId="0" applyNumberFormat="1" applyFont="1"/>
    <xf numFmtId="14" fontId="3" fillId="0" borderId="0" xfId="0" applyNumberFormat="1" applyFont="1"/>
    <xf numFmtId="14" fontId="4" fillId="0" borderId="1" xfId="0" applyNumberFormat="1" applyFont="1" applyBorder="1" applyAlignment="1">
      <alignment horizontal="center" vertical="center" wrapText="1"/>
    </xf>
    <xf numFmtId="14" fontId="5" fillId="0" borderId="17" xfId="0" applyNumberFormat="1" applyFont="1" applyBorder="1" applyAlignment="1">
      <alignment horizontal="center"/>
    </xf>
    <xf numFmtId="14" fontId="7" fillId="0" borderId="17" xfId="0" applyNumberFormat="1" applyFont="1" applyBorder="1" applyAlignment="1">
      <alignment horizontal="center"/>
    </xf>
    <xf numFmtId="14" fontId="2" fillId="0" borderId="17" xfId="0" applyNumberFormat="1" applyFont="1" applyBorder="1" applyAlignment="1">
      <alignment horizontal="center"/>
    </xf>
    <xf numFmtId="14" fontId="3" fillId="0" borderId="23" xfId="0" applyNumberFormat="1" applyFont="1" applyBorder="1"/>
    <xf numFmtId="0" fontId="8" fillId="0" borderId="17" xfId="0" applyFont="1" applyBorder="1" applyAlignment="1">
      <alignment horizontal="left"/>
    </xf>
    <xf numFmtId="43" fontId="8" fillId="0" borderId="17" xfId="1" applyFont="1" applyBorder="1" applyAlignment="1">
      <alignment horizontal="left"/>
    </xf>
    <xf numFmtId="4" fontId="0" fillId="0" borderId="0" xfId="0" applyNumberFormat="1"/>
    <xf numFmtId="4" fontId="6" fillId="0" borderId="0" xfId="0" applyNumberFormat="1" applyFont="1"/>
    <xf numFmtId="4" fontId="3" fillId="0" borderId="0" xfId="0" applyNumberFormat="1" applyFont="1"/>
    <xf numFmtId="4" fontId="4" fillId="0" borderId="4" xfId="0" applyNumberFormat="1" applyFont="1" applyBorder="1" applyAlignment="1">
      <alignment horizontal="center" vertical="center" wrapText="1"/>
    </xf>
    <xf numFmtId="4" fontId="8" fillId="0" borderId="18" xfId="0" applyNumberFormat="1" applyFont="1" applyBorder="1"/>
    <xf numFmtId="4" fontId="3" fillId="0" borderId="18" xfId="0" applyNumberFormat="1" applyFont="1" applyBorder="1"/>
    <xf numFmtId="4" fontId="7" fillId="0" borderId="18" xfId="0" applyNumberFormat="1" applyFont="1" applyBorder="1"/>
    <xf numFmtId="4" fontId="3" fillId="0" borderId="24" xfId="0" applyNumberFormat="1" applyFont="1" applyBorder="1"/>
    <xf numFmtId="0" fontId="6" fillId="0" borderId="0" xfId="0" applyNumberFormat="1" applyFont="1" applyAlignment="1">
      <alignment horizontal="right"/>
    </xf>
    <xf numFmtId="0" fontId="6" fillId="0" borderId="3" xfId="0" applyNumberFormat="1" applyFont="1" applyBorder="1" applyAlignment="1">
      <alignment horizontal="center" vertical="center" wrapText="1"/>
    </xf>
    <xf numFmtId="0" fontId="8" fillId="0" borderId="17" xfId="1" applyNumberFormat="1" applyFont="1" applyBorder="1"/>
    <xf numFmtId="0" fontId="3" fillId="0" borderId="17" xfId="1" applyNumberFormat="1" applyFont="1" applyBorder="1"/>
    <xf numFmtId="0" fontId="7" fillId="0" borderId="17" xfId="1" applyNumberFormat="1" applyFont="1" applyBorder="1"/>
    <xf numFmtId="0" fontId="3" fillId="0" borderId="23" xfId="1" applyNumberFormat="1" applyFont="1" applyBorder="1"/>
    <xf numFmtId="43" fontId="4" fillId="0" borderId="17" xfId="1" applyFont="1" applyBorder="1"/>
    <xf numFmtId="0" fontId="4" fillId="0" borderId="17" xfId="1" applyNumberFormat="1" applyFont="1" applyBorder="1"/>
    <xf numFmtId="4" fontId="4" fillId="0" borderId="18" xfId="0" applyNumberFormat="1" applyFont="1" applyBorder="1"/>
    <xf numFmtId="0" fontId="4" fillId="0" borderId="17" xfId="0" applyFont="1" applyBorder="1" applyAlignment="1">
      <alignment horizontal="left"/>
    </xf>
    <xf numFmtId="43" fontId="7" fillId="0" borderId="17" xfId="1" applyFont="1" applyBorder="1" applyAlignment="1">
      <alignment wrapText="1"/>
    </xf>
    <xf numFmtId="0" fontId="8" fillId="0" borderId="17" xfId="0" applyFont="1" applyBorder="1" applyAlignment="1">
      <alignment horizontal="left" wrapText="1"/>
    </xf>
    <xf numFmtId="0" fontId="3" fillId="0" borderId="17" xfId="0" applyFont="1" applyBorder="1" applyAlignment="1">
      <alignment horizontal="left" wrapText="1"/>
    </xf>
    <xf numFmtId="0" fontId="31" fillId="0" borderId="16" xfId="0" applyFont="1" applyBorder="1" applyAlignment="1">
      <alignment horizontal="center"/>
    </xf>
    <xf numFmtId="0" fontId="30" fillId="0" borderId="0" xfId="0" applyFont="1"/>
    <xf numFmtId="0" fontId="2" fillId="0" borderId="16" xfId="0" applyFont="1" applyBorder="1" applyAlignment="1">
      <alignment horizontal="center"/>
    </xf>
    <xf numFmtId="4" fontId="8" fillId="0" borderId="24" xfId="0" applyNumberFormat="1" applyFont="1" applyBorder="1"/>
    <xf numFmtId="0" fontId="34" fillId="0" borderId="17" xfId="1" applyNumberFormat="1" applyFont="1" applyBorder="1" applyAlignment="1">
      <alignment horizontal="left"/>
    </xf>
    <xf numFmtId="4" fontId="34" fillId="0" borderId="18" xfId="0" applyNumberFormat="1" applyFont="1" applyBorder="1"/>
    <xf numFmtId="0" fontId="5" fillId="0" borderId="41" xfId="0" applyFont="1" applyBorder="1"/>
    <xf numFmtId="0" fontId="2" fillId="0" borderId="16" xfId="0" applyFont="1" applyFill="1" applyBorder="1" applyAlignment="1">
      <alignment horizontal="center"/>
    </xf>
    <xf numFmtId="43" fontId="8" fillId="0" borderId="17" xfId="1" quotePrefix="1" applyFont="1" applyFill="1" applyBorder="1"/>
    <xf numFmtId="14" fontId="8" fillId="0" borderId="17" xfId="0" quotePrefix="1" applyNumberFormat="1" applyFont="1" applyFill="1" applyBorder="1" applyAlignment="1">
      <alignment horizontal="center"/>
    </xf>
    <xf numFmtId="0" fontId="8" fillId="0" borderId="17" xfId="1" quotePrefix="1" applyNumberFormat="1" applyFont="1" applyFill="1" applyBorder="1"/>
    <xf numFmtId="0" fontId="36" fillId="3" borderId="14" xfId="0" applyFont="1" applyFill="1" applyBorder="1" applyAlignment="1">
      <alignment horizontal="left" vertical="center"/>
    </xf>
    <xf numFmtId="0" fontId="36" fillId="3" borderId="14" xfId="0" applyFont="1" applyFill="1" applyBorder="1" applyAlignment="1">
      <alignment horizontal="center" vertical="center" wrapText="1"/>
    </xf>
    <xf numFmtId="0" fontId="36" fillId="3" borderId="14" xfId="0" applyNumberFormat="1" applyFont="1" applyFill="1" applyBorder="1" applyAlignment="1">
      <alignment horizontal="center" vertical="center" wrapText="1"/>
    </xf>
    <xf numFmtId="4" fontId="35" fillId="3" borderId="15" xfId="0" applyNumberFormat="1" applyFont="1" applyFill="1" applyBorder="1" applyAlignment="1">
      <alignment horizontal="right" vertical="center" wrapText="1"/>
    </xf>
    <xf numFmtId="14" fontId="4" fillId="4" borderId="17" xfId="0" quotePrefix="1" applyNumberFormat="1" applyFont="1" applyFill="1" applyBorder="1" applyAlignment="1">
      <alignment horizontal="left"/>
    </xf>
    <xf numFmtId="43" fontId="8" fillId="4" borderId="17" xfId="1" quotePrefix="1" applyFont="1" applyFill="1" applyBorder="1"/>
    <xf numFmtId="14" fontId="8" fillId="4" borderId="17" xfId="0" quotePrefix="1" applyNumberFormat="1" applyFont="1" applyFill="1" applyBorder="1" applyAlignment="1">
      <alignment horizontal="center"/>
    </xf>
    <xf numFmtId="0" fontId="8" fillId="4" borderId="17" xfId="1" quotePrefix="1" applyNumberFormat="1" applyFont="1" applyFill="1" applyBorder="1"/>
    <xf numFmtId="4" fontId="4" fillId="4" borderId="18" xfId="0" applyNumberFormat="1" applyFont="1" applyFill="1" applyBorder="1"/>
    <xf numFmtId="0" fontId="4" fillId="4" borderId="17" xfId="0" applyFont="1" applyFill="1" applyBorder="1" applyAlignment="1">
      <alignment horizontal="left"/>
    </xf>
    <xf numFmtId="43" fontId="3" fillId="4" borderId="17" xfId="1" applyFont="1" applyFill="1" applyBorder="1"/>
    <xf numFmtId="0" fontId="3" fillId="4" borderId="17" xfId="0" applyFont="1" applyFill="1" applyBorder="1" applyAlignment="1">
      <alignment horizontal="center"/>
    </xf>
    <xf numFmtId="0" fontId="3" fillId="4" borderId="17" xfId="1" applyNumberFormat="1" applyFont="1" applyFill="1" applyBorder="1"/>
    <xf numFmtId="4" fontId="2" fillId="4" borderId="18" xfId="0" applyNumberFormat="1" applyFont="1" applyFill="1" applyBorder="1"/>
    <xf numFmtId="0" fontId="4" fillId="0" borderId="16" xfId="0" applyFont="1" applyFill="1" applyBorder="1" applyAlignment="1">
      <alignment horizontal="center"/>
    </xf>
    <xf numFmtId="43" fontId="37" fillId="3" borderId="17" xfId="1" applyFont="1" applyFill="1" applyBorder="1" applyAlignment="1">
      <alignment wrapText="1"/>
    </xf>
    <xf numFmtId="0" fontId="37" fillId="3" borderId="17" xfId="0" applyFont="1" applyFill="1" applyBorder="1" applyAlignment="1">
      <alignment horizontal="center"/>
    </xf>
    <xf numFmtId="43" fontId="37" fillId="3" borderId="17" xfId="1" applyFont="1" applyFill="1" applyBorder="1"/>
    <xf numFmtId="0" fontId="37" fillId="3" borderId="17" xfId="1" applyNumberFormat="1" applyFont="1" applyFill="1" applyBorder="1"/>
    <xf numFmtId="0" fontId="36" fillId="3" borderId="0" xfId="0" applyFont="1" applyFill="1" applyAlignment="1">
      <alignment vertical="center"/>
    </xf>
    <xf numFmtId="4" fontId="36" fillId="3" borderId="18" xfId="0" applyNumberFormat="1" applyFont="1" applyFill="1" applyBorder="1" applyAlignment="1">
      <alignment vertical="center"/>
    </xf>
    <xf numFmtId="0" fontId="36" fillId="2" borderId="16" xfId="0" applyFont="1" applyFill="1" applyBorder="1"/>
    <xf numFmtId="0" fontId="36" fillId="2" borderId="17" xfId="0" applyFont="1" applyFill="1" applyBorder="1" applyAlignment="1">
      <alignment horizontal="center"/>
    </xf>
    <xf numFmtId="43" fontId="38" fillId="2" borderId="17" xfId="1" applyFont="1" applyFill="1" applyBorder="1"/>
    <xf numFmtId="0" fontId="38" fillId="2" borderId="17" xfId="0" applyFont="1" applyFill="1" applyBorder="1" applyAlignment="1">
      <alignment horizontal="center"/>
    </xf>
    <xf numFmtId="0" fontId="38" fillId="2" borderId="17" xfId="1" applyNumberFormat="1" applyFont="1" applyFill="1" applyBorder="1"/>
    <xf numFmtId="4" fontId="36" fillId="2" borderId="18" xfId="0" applyNumberFormat="1" applyFont="1" applyFill="1" applyBorder="1"/>
    <xf numFmtId="0" fontId="36" fillId="3" borderId="13" xfId="0" applyFont="1" applyFill="1" applyBorder="1" applyAlignment="1">
      <alignment horizontal="center" vertical="center" wrapText="1"/>
    </xf>
    <xf numFmtId="0" fontId="36" fillId="3" borderId="41" xfId="0" applyFont="1" applyFill="1" applyBorder="1" applyAlignment="1">
      <alignment horizontal="center" vertical="center"/>
    </xf>
    <xf numFmtId="0" fontId="39" fillId="0" borderId="0" xfId="0" applyFont="1"/>
    <xf numFmtId="0" fontId="31" fillId="0" borderId="28" xfId="0" applyFont="1" applyBorder="1" applyAlignment="1">
      <alignment horizontal="center"/>
    </xf>
    <xf numFmtId="4" fontId="36" fillId="3" borderId="15" xfId="0" applyNumberFormat="1" applyFont="1" applyFill="1" applyBorder="1" applyAlignment="1">
      <alignment horizontal="right" vertical="center" wrapText="1"/>
    </xf>
    <xf numFmtId="4" fontId="4" fillId="4" borderId="29" xfId="0" applyNumberFormat="1" applyFont="1" applyFill="1" applyBorder="1"/>
    <xf numFmtId="4" fontId="8" fillId="0" borderId="42" xfId="0" applyNumberFormat="1" applyFont="1" applyBorder="1"/>
    <xf numFmtId="4" fontId="36" fillId="3" borderId="18" xfId="0" applyNumberFormat="1" applyFont="1" applyFill="1" applyBorder="1" applyAlignment="1">
      <alignment horizontal="right" vertical="center" wrapText="1"/>
    </xf>
    <xf numFmtId="0" fontId="32" fillId="0" borderId="0" xfId="0" applyFont="1"/>
    <xf numFmtId="0" fontId="33" fillId="0" borderId="0" xfId="0" applyFont="1"/>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0" xfId="0" applyFont="1" applyAlignment="1">
      <alignment horizontal="center"/>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xf>
    <xf numFmtId="0" fontId="12" fillId="0" borderId="34" xfId="0" applyFont="1" applyBorder="1" applyAlignment="1">
      <alignment horizontal="center" vertical="center" wrapText="1"/>
    </xf>
    <xf numFmtId="0" fontId="15" fillId="0" borderId="23" xfId="0" applyFont="1" applyBorder="1" applyAlignment="1">
      <alignment horizontal="center"/>
    </xf>
    <xf numFmtId="0" fontId="12" fillId="0" borderId="23" xfId="0" applyFont="1" applyBorder="1" applyAlignment="1">
      <alignment horizontal="center" vertical="center" wrapText="1"/>
    </xf>
    <xf numFmtId="0" fontId="12" fillId="0" borderId="30" xfId="0" applyFont="1" applyBorder="1" applyAlignment="1">
      <alignment horizontal="center" vertical="center" wrapText="1"/>
    </xf>
    <xf numFmtId="0" fontId="11" fillId="0" borderId="0" xfId="0" applyFont="1" applyAlignment="1">
      <alignment horizontal="justify" vertical="center" wrapText="1"/>
    </xf>
    <xf numFmtId="0" fontId="4" fillId="0" borderId="26" xfId="0" applyFont="1" applyBorder="1" applyAlignment="1">
      <alignment horizontal="center" vertical="center" wrapText="1"/>
    </xf>
    <xf numFmtId="0" fontId="15" fillId="0" borderId="23" xfId="0" applyFont="1" applyBorder="1" applyAlignment="1">
      <alignment horizontal="center" vertical="center" wrapText="1"/>
    </xf>
    <xf numFmtId="0" fontId="21" fillId="0" borderId="0" xfId="0" applyFont="1" applyAlignment="1">
      <alignment horizontal="center" wrapText="1"/>
    </xf>
    <xf numFmtId="0" fontId="12" fillId="0" borderId="39" xfId="0" applyFont="1" applyBorder="1" applyAlignment="1">
      <alignment horizontal="center" vertical="center" wrapText="1"/>
    </xf>
    <xf numFmtId="0" fontId="23" fillId="0" borderId="0" xfId="0" applyFont="1" applyAlignment="1">
      <alignment horizontal="justify" vertical="center" wrapText="1"/>
    </xf>
    <xf numFmtId="0" fontId="12" fillId="0" borderId="37"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DBAE07"/>
      <color rgb="FFFF0066"/>
      <color rgb="FF33CC33"/>
      <color rgb="FFDEBDFF"/>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961169</xdr:colOff>
      <xdr:row>3</xdr:row>
      <xdr:rowOff>157443</xdr:rowOff>
    </xdr:to>
    <xdr:pic>
      <xdr:nvPicPr>
        <xdr:cNvPr id="4" name="Imagen 3"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6817"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961169</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961169</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961169</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961169</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3</xdr:col>
      <xdr:colOff>787987</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2</xdr:col>
      <xdr:colOff>1818419</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9058"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2</xdr:col>
      <xdr:colOff>1981704</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0893"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22411</xdr:colOff>
      <xdr:row>0</xdr:row>
      <xdr:rowOff>0</xdr:rowOff>
    </xdr:from>
    <xdr:to>
      <xdr:col>2</xdr:col>
      <xdr:colOff>1641526</xdr:colOff>
      <xdr:row>3</xdr:row>
      <xdr:rowOff>157443</xdr:rowOff>
    </xdr:to>
    <xdr:pic>
      <xdr:nvPicPr>
        <xdr:cNvPr id="2" name="Imagen 1" descr="C:\Users\annette_belloc\AppData\Local\Temp\d128bc23-dd37-4f77-90a2-a3e46fe007ac_logos_color_shcp.zip.7ac\logos_color_shcp\HORIZONTAL HACIENDA_sin fondo-0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266" t="13685" r="28541" b="65823"/>
        <a:stretch/>
      </xdr:blipFill>
      <xdr:spPr bwMode="auto">
        <a:xfrm>
          <a:off x="593911" y="0"/>
          <a:ext cx="3330893" cy="881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3:J61"/>
  <sheetViews>
    <sheetView tabSelected="1" zoomScale="85" zoomScaleNormal="85" workbookViewId="0">
      <selection activeCell="F14" sqref="F14"/>
    </sheetView>
  </sheetViews>
  <sheetFormatPr baseColWidth="10" defaultRowHeight="15"/>
  <cols>
    <col min="1" max="1" width="8.5703125" customWidth="1"/>
    <col min="2" max="2" width="16.28515625" customWidth="1"/>
    <col min="3" max="3" width="19.7109375" customWidth="1"/>
    <col min="4" max="4" width="29.140625" customWidth="1"/>
    <col min="5" max="5" width="17" bestFit="1" customWidth="1"/>
    <col min="6" max="6" width="14.42578125" customWidth="1"/>
    <col min="7" max="7" width="22.42578125" customWidth="1"/>
    <col min="8" max="8" width="19.7109375" customWidth="1"/>
    <col min="9" max="9" width="25.140625" bestFit="1" customWidth="1"/>
    <col min="10" max="10" width="49.28515625" customWidth="1"/>
  </cols>
  <sheetData>
    <row r="3" spans="2:10" ht="27">
      <c r="I3" s="3" t="s">
        <v>11</v>
      </c>
      <c r="J3" s="4">
        <v>45925</v>
      </c>
    </row>
    <row r="6" spans="2:10" ht="27">
      <c r="B6" s="237" t="s">
        <v>6</v>
      </c>
      <c r="C6" s="237"/>
      <c r="D6" s="237"/>
      <c r="E6" s="237"/>
      <c r="F6" s="237"/>
      <c r="G6" s="237"/>
      <c r="H6" s="237"/>
      <c r="I6" s="237"/>
      <c r="J6" s="237"/>
    </row>
    <row r="7" spans="2:10" ht="27">
      <c r="B7" s="92" t="s">
        <v>155</v>
      </c>
      <c r="C7" s="86"/>
      <c r="D7" s="86"/>
      <c r="E7" s="86"/>
      <c r="F7" s="86"/>
      <c r="G7" s="86"/>
      <c r="H7" s="86"/>
      <c r="I7" s="86"/>
    </row>
    <row r="8" spans="2:10" ht="27">
      <c r="B8" s="237" t="s">
        <v>7</v>
      </c>
      <c r="C8" s="237"/>
      <c r="D8" s="237"/>
      <c r="E8" s="237"/>
      <c r="F8" s="237"/>
      <c r="G8" s="237"/>
      <c r="H8" s="237"/>
      <c r="I8" s="237"/>
      <c r="J8" s="237"/>
    </row>
    <row r="9" spans="2:10" ht="27">
      <c r="B9" s="237" t="s">
        <v>19</v>
      </c>
      <c r="C9" s="237"/>
      <c r="D9" s="237"/>
      <c r="E9" s="237"/>
      <c r="F9" s="237"/>
      <c r="G9" s="237"/>
      <c r="H9" s="237"/>
      <c r="I9" s="237"/>
      <c r="J9" s="237"/>
    </row>
    <row r="10" spans="2:10" ht="27">
      <c r="B10" s="237" t="s">
        <v>18</v>
      </c>
      <c r="C10" s="237"/>
      <c r="D10" s="237"/>
      <c r="E10" s="237"/>
      <c r="F10" s="237"/>
      <c r="G10" s="237"/>
      <c r="H10" s="237"/>
      <c r="I10" s="237"/>
      <c r="J10" s="237"/>
    </row>
    <row r="11" spans="2:10" ht="27">
      <c r="B11" s="242"/>
      <c r="C11" s="242"/>
      <c r="D11" s="242"/>
      <c r="E11" s="2"/>
      <c r="G11" s="2"/>
      <c r="H11" s="2"/>
      <c r="I11" s="2"/>
      <c r="J11" s="2"/>
    </row>
    <row r="12" spans="2:10" ht="20.25" thickBot="1">
      <c r="B12" s="1"/>
      <c r="C12" s="1"/>
      <c r="D12" s="1"/>
      <c r="E12" s="1"/>
      <c r="F12" s="1"/>
      <c r="G12" s="1"/>
      <c r="H12" s="1"/>
      <c r="I12" s="1"/>
      <c r="J12" s="1"/>
    </row>
    <row r="13" spans="2:10" ht="36" customHeight="1">
      <c r="B13" s="238" t="s">
        <v>56</v>
      </c>
      <c r="C13" s="240" t="s">
        <v>57</v>
      </c>
      <c r="D13" s="240" t="s">
        <v>58</v>
      </c>
      <c r="E13" s="233" t="s">
        <v>59</v>
      </c>
      <c r="F13" s="234"/>
      <c r="G13" s="233" t="s">
        <v>60</v>
      </c>
      <c r="H13" s="234"/>
      <c r="I13" s="240" t="s">
        <v>78</v>
      </c>
      <c r="J13" s="235" t="s">
        <v>62</v>
      </c>
    </row>
    <row r="14" spans="2:10" ht="51" customHeight="1">
      <c r="B14" s="239"/>
      <c r="C14" s="241"/>
      <c r="D14" s="241"/>
      <c r="E14" s="59" t="s">
        <v>63</v>
      </c>
      <c r="F14" s="59" t="s">
        <v>64</v>
      </c>
      <c r="G14" s="59" t="s">
        <v>61</v>
      </c>
      <c r="H14" s="59" t="s">
        <v>65</v>
      </c>
      <c r="I14" s="241"/>
      <c r="J14" s="236"/>
    </row>
    <row r="15" spans="2:10" ht="19.5" customHeight="1">
      <c r="B15" s="5">
        <v>1</v>
      </c>
      <c r="C15" s="31">
        <v>500</v>
      </c>
      <c r="D15" s="6" t="s">
        <v>418</v>
      </c>
      <c r="E15" s="33">
        <v>45689</v>
      </c>
      <c r="F15" s="23">
        <v>1000</v>
      </c>
      <c r="G15" s="33">
        <v>45708</v>
      </c>
      <c r="H15" s="23">
        <v>800</v>
      </c>
      <c r="I15" s="23">
        <f>+F15-H15</f>
        <v>200</v>
      </c>
      <c r="J15" s="7" t="s">
        <v>288</v>
      </c>
    </row>
    <row r="16" spans="2:10" ht="19.5" customHeight="1">
      <c r="B16" s="8">
        <v>2</v>
      </c>
      <c r="C16" s="32">
        <v>500</v>
      </c>
      <c r="D16" s="9" t="s">
        <v>284</v>
      </c>
      <c r="E16" s="142">
        <v>45731</v>
      </c>
      <c r="F16" s="24">
        <v>5000</v>
      </c>
      <c r="G16" s="142">
        <v>45766</v>
      </c>
      <c r="H16" s="24">
        <v>4000</v>
      </c>
      <c r="I16" s="24">
        <f>+F16-H16</f>
        <v>1000</v>
      </c>
      <c r="J16" s="10" t="s">
        <v>289</v>
      </c>
    </row>
    <row r="17" spans="2:10" ht="19.5">
      <c r="B17" s="8">
        <v>3</v>
      </c>
      <c r="C17" s="32">
        <v>500</v>
      </c>
      <c r="D17" s="9" t="s">
        <v>285</v>
      </c>
      <c r="E17" s="142">
        <v>45737</v>
      </c>
      <c r="F17" s="24">
        <v>3200</v>
      </c>
      <c r="G17" s="142">
        <v>45777</v>
      </c>
      <c r="H17" s="24">
        <v>2700</v>
      </c>
      <c r="I17" s="24">
        <f>+F17-H17</f>
        <v>500</v>
      </c>
      <c r="J17" s="10" t="s">
        <v>288</v>
      </c>
    </row>
    <row r="18" spans="2:10" ht="19.5">
      <c r="B18" s="8">
        <v>4</v>
      </c>
      <c r="C18" s="32">
        <v>500</v>
      </c>
      <c r="D18" s="9" t="s">
        <v>286</v>
      </c>
      <c r="E18" s="142">
        <v>45751</v>
      </c>
      <c r="F18" s="24">
        <v>8500</v>
      </c>
      <c r="G18" s="142">
        <v>45782</v>
      </c>
      <c r="H18" s="24">
        <v>7800</v>
      </c>
      <c r="I18" s="24">
        <f>+F18-H18</f>
        <v>700</v>
      </c>
      <c r="J18" s="10" t="s">
        <v>288</v>
      </c>
    </row>
    <row r="19" spans="2:10" ht="19.5">
      <c r="B19" s="8">
        <v>5</v>
      </c>
      <c r="C19" s="32"/>
      <c r="D19" s="9"/>
      <c r="E19" s="32"/>
      <c r="F19" s="24"/>
      <c r="G19" s="32"/>
      <c r="H19" s="24"/>
      <c r="I19" s="24">
        <f t="shared" ref="I19:I23" si="0">+F19-H19</f>
        <v>0</v>
      </c>
      <c r="J19" s="10"/>
    </row>
    <row r="20" spans="2:10" ht="19.5">
      <c r="B20" s="8">
        <v>6</v>
      </c>
      <c r="C20" s="32"/>
      <c r="D20" s="9"/>
      <c r="E20" s="32"/>
      <c r="F20" s="24"/>
      <c r="G20" s="32"/>
      <c r="H20" s="24"/>
      <c r="I20" s="24">
        <f t="shared" si="0"/>
        <v>0</v>
      </c>
      <c r="J20" s="10"/>
    </row>
    <row r="21" spans="2:10" ht="19.5">
      <c r="B21" s="8">
        <v>7</v>
      </c>
      <c r="C21" s="32"/>
      <c r="D21" s="9"/>
      <c r="E21" s="32"/>
      <c r="F21" s="24"/>
      <c r="G21" s="32"/>
      <c r="H21" s="24"/>
      <c r="I21" s="24">
        <f t="shared" si="0"/>
        <v>0</v>
      </c>
      <c r="J21" s="10"/>
    </row>
    <row r="22" spans="2:10" ht="19.5">
      <c r="B22" s="8">
        <v>8</v>
      </c>
      <c r="C22" s="32"/>
      <c r="D22" s="9"/>
      <c r="E22" s="32"/>
      <c r="F22" s="24"/>
      <c r="G22" s="32"/>
      <c r="H22" s="24"/>
      <c r="I22" s="24">
        <f t="shared" si="0"/>
        <v>0</v>
      </c>
      <c r="J22" s="10"/>
    </row>
    <row r="23" spans="2:10" ht="19.5">
      <c r="B23" s="8">
        <v>9</v>
      </c>
      <c r="C23" s="32"/>
      <c r="D23" s="9"/>
      <c r="E23" s="32"/>
      <c r="F23" s="25"/>
      <c r="G23" s="32"/>
      <c r="H23" s="25"/>
      <c r="I23" s="24">
        <f t="shared" si="0"/>
        <v>0</v>
      </c>
      <c r="J23" s="10"/>
    </row>
    <row r="24" spans="2:10" ht="21" thickBot="1">
      <c r="B24" s="21"/>
      <c r="C24" s="12" t="s">
        <v>16</v>
      </c>
      <c r="D24" s="12"/>
      <c r="E24" s="34"/>
      <c r="F24" s="26">
        <f>SUM(F15:F23)</f>
        <v>17700</v>
      </c>
      <c r="G24" s="34"/>
      <c r="H24" s="26">
        <f>SUM(H15:H23)</f>
        <v>15300</v>
      </c>
      <c r="I24" s="26">
        <f>SUM(I15:I23)</f>
        <v>2400</v>
      </c>
      <c r="J24" s="22"/>
    </row>
    <row r="25" spans="2:10" ht="20.25" thickTop="1">
      <c r="B25" s="8">
        <v>1</v>
      </c>
      <c r="C25" s="32">
        <v>510</v>
      </c>
      <c r="D25" s="9" t="s">
        <v>290</v>
      </c>
      <c r="E25" s="142">
        <v>45690</v>
      </c>
      <c r="F25" s="27">
        <v>3000</v>
      </c>
      <c r="G25" s="142">
        <v>45751</v>
      </c>
      <c r="H25" s="27">
        <v>2500</v>
      </c>
      <c r="I25" s="27">
        <f t="shared" ref="I25:I33" si="1">+F25-H25</f>
        <v>500</v>
      </c>
      <c r="J25" s="10" t="s">
        <v>288</v>
      </c>
    </row>
    <row r="26" spans="2:10" ht="19.5">
      <c r="B26" s="8">
        <v>2</v>
      </c>
      <c r="C26" s="32">
        <v>510</v>
      </c>
      <c r="D26" s="9" t="s">
        <v>291</v>
      </c>
      <c r="E26" s="142">
        <v>45732</v>
      </c>
      <c r="F26" s="24">
        <v>4200</v>
      </c>
      <c r="G26" s="142"/>
      <c r="H26" s="24">
        <v>0</v>
      </c>
      <c r="I26" s="24">
        <f t="shared" si="1"/>
        <v>4200</v>
      </c>
      <c r="J26" s="10" t="s">
        <v>292</v>
      </c>
    </row>
    <row r="27" spans="2:10" ht="19.5">
      <c r="B27" s="8">
        <v>3</v>
      </c>
      <c r="C27" s="32"/>
      <c r="D27" s="9"/>
      <c r="E27" s="32"/>
      <c r="F27" s="24"/>
      <c r="G27" s="32"/>
      <c r="H27" s="24"/>
      <c r="I27" s="24">
        <f t="shared" si="1"/>
        <v>0</v>
      </c>
      <c r="J27" s="10"/>
    </row>
    <row r="28" spans="2:10" ht="19.5">
      <c r="B28" s="8">
        <v>4</v>
      </c>
      <c r="C28" s="32"/>
      <c r="D28" s="9"/>
      <c r="E28" s="32"/>
      <c r="F28" s="24"/>
      <c r="G28" s="32"/>
      <c r="H28" s="24"/>
      <c r="I28" s="24">
        <f t="shared" si="1"/>
        <v>0</v>
      </c>
      <c r="J28" s="10"/>
    </row>
    <row r="29" spans="2:10" ht="19.5">
      <c r="B29" s="8">
        <v>5</v>
      </c>
      <c r="C29" s="32"/>
      <c r="D29" s="9"/>
      <c r="E29" s="32"/>
      <c r="F29" s="24"/>
      <c r="G29" s="32"/>
      <c r="H29" s="24"/>
      <c r="I29" s="24">
        <f t="shared" si="1"/>
        <v>0</v>
      </c>
      <c r="J29" s="10"/>
    </row>
    <row r="30" spans="2:10" ht="19.5">
      <c r="B30" s="8">
        <v>6</v>
      </c>
      <c r="C30" s="32"/>
      <c r="D30" s="9"/>
      <c r="E30" s="32"/>
      <c r="F30" s="24"/>
      <c r="G30" s="32"/>
      <c r="H30" s="24"/>
      <c r="I30" s="24">
        <f t="shared" si="1"/>
        <v>0</v>
      </c>
      <c r="J30" s="10"/>
    </row>
    <row r="31" spans="2:10" ht="19.5">
      <c r="B31" s="8">
        <v>7</v>
      </c>
      <c r="C31" s="32"/>
      <c r="D31" s="9"/>
      <c r="E31" s="32"/>
      <c r="F31" s="24"/>
      <c r="G31" s="32"/>
      <c r="H31" s="24"/>
      <c r="I31" s="24">
        <f t="shared" si="1"/>
        <v>0</v>
      </c>
      <c r="J31" s="10"/>
    </row>
    <row r="32" spans="2:10" ht="19.5">
      <c r="B32" s="8">
        <v>8</v>
      </c>
      <c r="C32" s="32"/>
      <c r="D32" s="9"/>
      <c r="E32" s="32"/>
      <c r="F32" s="24"/>
      <c r="G32" s="32"/>
      <c r="H32" s="24"/>
      <c r="I32" s="24">
        <f t="shared" si="1"/>
        <v>0</v>
      </c>
      <c r="J32" s="10"/>
    </row>
    <row r="33" spans="1:10" ht="19.5">
      <c r="B33" s="8">
        <v>9</v>
      </c>
      <c r="C33" s="32"/>
      <c r="D33" s="9"/>
      <c r="E33" s="32"/>
      <c r="F33" s="24"/>
      <c r="G33" s="32"/>
      <c r="H33" s="24"/>
      <c r="I33" s="24">
        <f t="shared" si="1"/>
        <v>0</v>
      </c>
      <c r="J33" s="10"/>
    </row>
    <row r="34" spans="1:10" ht="21" thickBot="1">
      <c r="B34" s="21"/>
      <c r="C34" s="12" t="s">
        <v>12</v>
      </c>
      <c r="D34" s="12"/>
      <c r="E34" s="34"/>
      <c r="F34" s="26">
        <f>SUM(F25:F33)</f>
        <v>7200</v>
      </c>
      <c r="G34" s="34"/>
      <c r="H34" s="26">
        <f>SUM(H25:H33)</f>
        <v>2500</v>
      </c>
      <c r="I34" s="26">
        <f>SUM(I25:I33)</f>
        <v>4700</v>
      </c>
      <c r="J34" s="22"/>
    </row>
    <row r="35" spans="1:10" ht="20.25" thickTop="1">
      <c r="B35" s="8">
        <v>1</v>
      </c>
      <c r="C35" s="38">
        <v>410</v>
      </c>
      <c r="D35" s="9" t="s">
        <v>293</v>
      </c>
      <c r="E35" s="142">
        <v>45844</v>
      </c>
      <c r="F35" s="24">
        <v>2500</v>
      </c>
      <c r="G35" s="32"/>
      <c r="H35" s="24">
        <v>0</v>
      </c>
      <c r="I35" s="27">
        <f t="shared" ref="I35:I43" si="2">+F35-H35</f>
        <v>2500</v>
      </c>
      <c r="J35" s="10" t="s">
        <v>292</v>
      </c>
    </row>
    <row r="36" spans="1:10" ht="19.5">
      <c r="B36" s="8">
        <v>2</v>
      </c>
      <c r="C36" s="38">
        <v>410</v>
      </c>
      <c r="D36" s="9" t="s">
        <v>294</v>
      </c>
      <c r="E36" s="142">
        <v>45860</v>
      </c>
      <c r="F36" s="24">
        <v>6000</v>
      </c>
      <c r="G36" s="32"/>
      <c r="H36" s="24">
        <v>5800</v>
      </c>
      <c r="I36" s="27">
        <f t="shared" si="2"/>
        <v>200</v>
      </c>
      <c r="J36" s="10" t="s">
        <v>287</v>
      </c>
    </row>
    <row r="37" spans="1:10" ht="19.5">
      <c r="B37" s="8">
        <v>3</v>
      </c>
      <c r="C37" s="38">
        <v>410</v>
      </c>
      <c r="D37" s="9" t="s">
        <v>295</v>
      </c>
      <c r="E37" s="142">
        <v>45861</v>
      </c>
      <c r="F37" s="24">
        <v>1800</v>
      </c>
      <c r="G37" s="32"/>
      <c r="H37" s="24">
        <v>0</v>
      </c>
      <c r="I37" s="27">
        <f t="shared" si="2"/>
        <v>1800</v>
      </c>
      <c r="J37" s="10" t="s">
        <v>296</v>
      </c>
    </row>
    <row r="38" spans="1:10" ht="19.5">
      <c r="B38" s="8">
        <v>4</v>
      </c>
      <c r="C38" s="38"/>
      <c r="D38" s="9"/>
      <c r="E38" s="32"/>
      <c r="F38" s="24"/>
      <c r="G38" s="32"/>
      <c r="H38" s="24"/>
      <c r="I38" s="27">
        <f t="shared" si="2"/>
        <v>0</v>
      </c>
      <c r="J38" s="10"/>
    </row>
    <row r="39" spans="1:10" ht="19.5">
      <c r="B39" s="8">
        <v>5</v>
      </c>
      <c r="C39" s="38"/>
      <c r="D39" s="9"/>
      <c r="E39" s="32"/>
      <c r="F39" s="24"/>
      <c r="G39" s="32"/>
      <c r="H39" s="24"/>
      <c r="I39" s="27">
        <f t="shared" si="2"/>
        <v>0</v>
      </c>
      <c r="J39" s="10"/>
    </row>
    <row r="40" spans="1:10" ht="19.5">
      <c r="B40" s="8">
        <v>6</v>
      </c>
      <c r="C40" s="38"/>
      <c r="D40" s="9"/>
      <c r="E40" s="32"/>
      <c r="F40" s="24"/>
      <c r="G40" s="32"/>
      <c r="H40" s="24"/>
      <c r="I40" s="27">
        <f t="shared" si="2"/>
        <v>0</v>
      </c>
      <c r="J40" s="10"/>
    </row>
    <row r="41" spans="1:10" ht="19.5">
      <c r="B41" s="8">
        <v>7</v>
      </c>
      <c r="C41" s="38"/>
      <c r="D41" s="9"/>
      <c r="E41" s="32"/>
      <c r="F41" s="24"/>
      <c r="G41" s="32"/>
      <c r="H41" s="24"/>
      <c r="I41" s="27">
        <f t="shared" si="2"/>
        <v>0</v>
      </c>
      <c r="J41" s="10"/>
    </row>
    <row r="42" spans="1:10" ht="19.5">
      <c r="B42" s="8">
        <v>8</v>
      </c>
      <c r="C42" s="38"/>
      <c r="D42" s="9"/>
      <c r="E42" s="32"/>
      <c r="F42" s="24"/>
      <c r="G42" s="32"/>
      <c r="H42" s="24"/>
      <c r="I42" s="27">
        <f t="shared" si="2"/>
        <v>0</v>
      </c>
      <c r="J42" s="10"/>
    </row>
    <row r="43" spans="1:10" ht="19.5">
      <c r="B43" s="8">
        <v>9</v>
      </c>
      <c r="C43" s="38"/>
      <c r="D43" s="9"/>
      <c r="E43" s="32"/>
      <c r="F43" s="24"/>
      <c r="G43" s="32"/>
      <c r="H43" s="24"/>
      <c r="I43" s="27">
        <f t="shared" si="2"/>
        <v>0</v>
      </c>
      <c r="J43" s="10"/>
    </row>
    <row r="44" spans="1:10" ht="21" thickBot="1">
      <c r="B44" s="21"/>
      <c r="C44" s="12" t="s">
        <v>12</v>
      </c>
      <c r="D44" s="12"/>
      <c r="E44" s="34"/>
      <c r="F44" s="26">
        <f>SUM(F35:F43)</f>
        <v>10300</v>
      </c>
      <c r="G44" s="34"/>
      <c r="H44" s="26">
        <f t="shared" ref="H44:I44" si="3">SUM(H35:H43)</f>
        <v>5800</v>
      </c>
      <c r="I44" s="26">
        <f t="shared" si="3"/>
        <v>4500</v>
      </c>
      <c r="J44" s="22"/>
    </row>
    <row r="45" spans="1:10" ht="21" thickTop="1">
      <c r="B45" s="11"/>
      <c r="C45" s="12"/>
      <c r="D45" s="13"/>
      <c r="E45" s="35"/>
      <c r="F45" s="28"/>
      <c r="G45" s="35"/>
      <c r="H45" s="28"/>
      <c r="I45" s="28"/>
      <c r="J45" s="14"/>
    </row>
    <row r="46" spans="1:10" ht="21" thickBot="1">
      <c r="B46" s="19"/>
      <c r="C46" s="18" t="s">
        <v>13</v>
      </c>
      <c r="D46" s="18"/>
      <c r="E46" s="36"/>
      <c r="F46" s="29">
        <f>+F24+F34+F44</f>
        <v>35200</v>
      </c>
      <c r="G46" s="34"/>
      <c r="H46" s="29">
        <f>+H24+H34+H44</f>
        <v>23600</v>
      </c>
      <c r="I46" s="29">
        <f>+I24+I34+I44</f>
        <v>11600</v>
      </c>
      <c r="J46" s="20"/>
    </row>
    <row r="47" spans="1:10" ht="21" thickTop="1" thickBot="1">
      <c r="B47" s="15"/>
      <c r="C47" s="16"/>
      <c r="D47" s="16"/>
      <c r="E47" s="16"/>
      <c r="F47" s="30"/>
      <c r="G47" s="16"/>
      <c r="H47" s="30"/>
      <c r="I47" s="30"/>
      <c r="J47" s="17"/>
    </row>
    <row r="48" spans="1:10" ht="19.5">
      <c r="A48" s="1"/>
      <c r="B48" s="1"/>
      <c r="C48" s="1"/>
      <c r="D48" s="1"/>
      <c r="E48" s="1"/>
      <c r="F48" s="1"/>
      <c r="G48" s="1"/>
      <c r="H48" s="1"/>
      <c r="I48" s="1"/>
    </row>
    <row r="49" spans="1:9" ht="19.5">
      <c r="A49" s="1"/>
      <c r="B49" s="141" t="s">
        <v>283</v>
      </c>
      <c r="C49" s="1"/>
      <c r="D49" s="1"/>
      <c r="E49" s="1"/>
      <c r="F49" s="1"/>
      <c r="G49" s="1"/>
      <c r="H49" s="1"/>
      <c r="I49" s="1"/>
    </row>
    <row r="50" spans="1:9" ht="19.5">
      <c r="A50" s="1"/>
      <c r="B50" s="1"/>
      <c r="C50" s="1"/>
      <c r="D50" s="1"/>
      <c r="E50" s="1"/>
      <c r="F50" s="1"/>
      <c r="G50" s="1"/>
      <c r="H50" s="1"/>
      <c r="I50" s="1"/>
    </row>
    <row r="51" spans="1:9" ht="19.5">
      <c r="A51" s="1"/>
      <c r="B51" s="1"/>
      <c r="C51" s="1"/>
      <c r="D51" s="1"/>
      <c r="E51" s="1"/>
      <c r="F51" s="1"/>
      <c r="G51" s="1"/>
      <c r="H51" s="1"/>
      <c r="I51" s="1"/>
    </row>
    <row r="52" spans="1:9" ht="19.5">
      <c r="A52" s="1"/>
      <c r="B52" s="1"/>
      <c r="C52" s="1"/>
      <c r="D52" s="1"/>
      <c r="E52" s="1"/>
      <c r="F52" s="1"/>
      <c r="G52" s="1"/>
      <c r="H52" s="1"/>
      <c r="I52" s="1"/>
    </row>
    <row r="53" spans="1:9" ht="19.5">
      <c r="A53" s="1"/>
      <c r="B53" s="1"/>
      <c r="C53" s="1"/>
      <c r="D53" s="1"/>
      <c r="E53" s="1"/>
      <c r="F53" s="1"/>
      <c r="G53" s="1"/>
      <c r="H53" s="1"/>
      <c r="I53" s="1"/>
    </row>
    <row r="54" spans="1:9" ht="19.5">
      <c r="A54" s="1"/>
      <c r="B54" s="1"/>
      <c r="C54" s="1"/>
      <c r="D54" s="1"/>
      <c r="E54" s="1"/>
      <c r="F54" s="1"/>
      <c r="G54" s="1"/>
      <c r="H54" s="1"/>
      <c r="I54" s="1"/>
    </row>
    <row r="55" spans="1:9" ht="19.5">
      <c r="A55" s="1"/>
      <c r="B55" s="1"/>
      <c r="C55" s="1"/>
      <c r="D55" s="1"/>
      <c r="E55" s="1"/>
      <c r="F55" s="1"/>
      <c r="G55" s="1"/>
      <c r="H55" s="1"/>
      <c r="I55" s="1"/>
    </row>
    <row r="56" spans="1:9" ht="19.5">
      <c r="A56" s="1"/>
      <c r="B56" s="1"/>
      <c r="C56" s="1"/>
      <c r="D56" s="1"/>
      <c r="E56" s="1"/>
      <c r="F56" s="1"/>
      <c r="G56" s="1"/>
      <c r="H56" s="1"/>
      <c r="I56" s="1"/>
    </row>
    <row r="57" spans="1:9" ht="19.5">
      <c r="A57" s="1"/>
      <c r="B57" s="1"/>
      <c r="C57" s="1"/>
      <c r="D57" s="1"/>
      <c r="E57" s="1"/>
      <c r="F57" s="1"/>
      <c r="G57" s="1"/>
      <c r="H57" s="1"/>
      <c r="I57" s="1"/>
    </row>
    <row r="58" spans="1:9" ht="19.5">
      <c r="A58" s="1"/>
      <c r="B58" s="1"/>
      <c r="C58" s="1"/>
      <c r="D58" s="1"/>
      <c r="E58" s="1"/>
      <c r="F58" s="1"/>
      <c r="G58" s="1"/>
      <c r="H58" s="1"/>
      <c r="I58" s="1"/>
    </row>
    <row r="59" spans="1:9" ht="19.5">
      <c r="A59" s="1"/>
      <c r="B59" s="1"/>
      <c r="C59" s="1"/>
      <c r="D59" s="1"/>
      <c r="E59" s="1"/>
      <c r="F59" s="1"/>
      <c r="G59" s="1"/>
      <c r="H59" s="1"/>
      <c r="I59" s="1"/>
    </row>
    <row r="60" spans="1:9" ht="19.5">
      <c r="A60" s="1"/>
      <c r="B60" s="1"/>
      <c r="C60" s="1"/>
      <c r="D60" s="1"/>
      <c r="E60" s="1"/>
      <c r="F60" s="1"/>
      <c r="G60" s="1"/>
      <c r="H60" s="1"/>
      <c r="I60" s="1"/>
    </row>
    <row r="61" spans="1:9" ht="19.5">
      <c r="A61" s="1"/>
      <c r="B61" s="1"/>
      <c r="C61" s="1"/>
      <c r="D61" s="1"/>
      <c r="E61" s="1"/>
      <c r="F61" s="1"/>
      <c r="G61" s="1"/>
      <c r="H61" s="1"/>
      <c r="I61" s="1"/>
    </row>
  </sheetData>
  <mergeCells count="12">
    <mergeCell ref="E13:F13"/>
    <mergeCell ref="J13:J14"/>
    <mergeCell ref="B6:J6"/>
    <mergeCell ref="B8:J8"/>
    <mergeCell ref="B9:J9"/>
    <mergeCell ref="B10:J10"/>
    <mergeCell ref="G13:H13"/>
    <mergeCell ref="B13:B14"/>
    <mergeCell ref="C13:C14"/>
    <mergeCell ref="D13:D14"/>
    <mergeCell ref="I13:I14"/>
    <mergeCell ref="B11:D11"/>
  </mergeCells>
  <printOptions horizontalCentered="1" verticalCentered="1"/>
  <pageMargins left="0.28000000000000003" right="0.27559055118110237" top="0.43" bottom="0.55000000000000004" header="0.31496062992125984" footer="0.31496062992125984"/>
  <pageSetup scale="54" orientation="landscape" r:id="rId1"/>
  <headerFooter>
    <oddFooter>&amp;L&amp;D/&amp;T&amp;C&amp;P/&amp;N&amp;R&amp;F/&amp;A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2:E34"/>
  <sheetViews>
    <sheetView showGridLines="0" topLeftCell="A7"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7.42578125" style="52" customWidth="1"/>
    <col min="6" max="16384" width="11.42578125" style="52"/>
  </cols>
  <sheetData>
    <row r="2" spans="1:5" ht="17.25">
      <c r="A2" s="92" t="s">
        <v>164</v>
      </c>
    </row>
    <row r="4" spans="1:5" ht="39.75" customHeight="1" thickBot="1">
      <c r="A4" s="249" t="s">
        <v>129</v>
      </c>
      <c r="B4" s="249"/>
      <c r="C4" s="249"/>
      <c r="D4" s="249"/>
      <c r="E4" s="249"/>
    </row>
    <row r="5" spans="1:5" ht="15">
      <c r="C5" s="53"/>
      <c r="D5" s="53"/>
    </row>
    <row r="6" spans="1:5" ht="49.5" customHeight="1">
      <c r="A6" s="247" t="s">
        <v>130</v>
      </c>
      <c r="B6" s="247"/>
      <c r="C6" s="247"/>
      <c r="D6" s="247"/>
      <c r="E6" s="247"/>
    </row>
    <row r="7" spans="1:5" ht="15">
      <c r="C7" s="54"/>
      <c r="D7" s="54"/>
    </row>
    <row r="8" spans="1:5" ht="38.25" customHeight="1">
      <c r="A8" s="79" t="s">
        <v>66</v>
      </c>
      <c r="B8" s="246" t="s">
        <v>8</v>
      </c>
      <c r="C8" s="246"/>
      <c r="D8" s="78"/>
      <c r="E8" s="57" t="s">
        <v>131</v>
      </c>
    </row>
    <row r="9" spans="1:5" ht="48" customHeight="1">
      <c r="A9" s="79" t="s">
        <v>67</v>
      </c>
      <c r="B9" s="246" t="s">
        <v>9</v>
      </c>
      <c r="C9" s="246"/>
      <c r="D9" s="78"/>
      <c r="E9" s="57" t="s">
        <v>133</v>
      </c>
    </row>
    <row r="10" spans="1:5" ht="78.75" customHeight="1">
      <c r="A10" s="79" t="s">
        <v>68</v>
      </c>
      <c r="B10" s="246" t="s">
        <v>122</v>
      </c>
      <c r="C10" s="246"/>
      <c r="D10" s="78"/>
      <c r="E10" s="57" t="s">
        <v>124</v>
      </c>
    </row>
    <row r="11" spans="1:5" ht="54.75" customHeight="1">
      <c r="A11" s="80" t="s">
        <v>69</v>
      </c>
      <c r="B11" s="246" t="s">
        <v>123</v>
      </c>
      <c r="C11" s="246"/>
      <c r="D11" s="78"/>
      <c r="E11" s="57" t="s">
        <v>214</v>
      </c>
    </row>
    <row r="12" spans="1:5" ht="51.75" customHeight="1">
      <c r="A12" s="79" t="s">
        <v>70</v>
      </c>
      <c r="B12" s="246" t="s">
        <v>24</v>
      </c>
      <c r="C12" s="246"/>
      <c r="D12" s="78"/>
      <c r="E12" s="57" t="s">
        <v>215</v>
      </c>
    </row>
    <row r="13" spans="1:5" ht="39" customHeight="1">
      <c r="A13" s="81" t="s">
        <v>71</v>
      </c>
      <c r="B13" s="75"/>
      <c r="C13" s="78" t="s">
        <v>1</v>
      </c>
      <c r="D13" s="78"/>
      <c r="E13" s="57" t="s">
        <v>125</v>
      </c>
    </row>
    <row r="14" spans="1:5" ht="38.25" customHeight="1">
      <c r="A14" s="82" t="s">
        <v>72</v>
      </c>
      <c r="B14" s="73"/>
      <c r="C14" s="78" t="s">
        <v>0</v>
      </c>
      <c r="D14" s="78"/>
      <c r="E14" s="58" t="s">
        <v>208</v>
      </c>
    </row>
    <row r="15" spans="1:5" ht="35.25" customHeight="1">
      <c r="A15" s="79" t="s">
        <v>73</v>
      </c>
      <c r="B15" s="246" t="s">
        <v>25</v>
      </c>
      <c r="C15" s="246"/>
      <c r="D15" s="78"/>
      <c r="E15" s="57" t="s">
        <v>216</v>
      </c>
    </row>
    <row r="16" spans="1:5" ht="50.25" customHeight="1">
      <c r="A16" s="80" t="s">
        <v>74</v>
      </c>
      <c r="B16" s="53"/>
      <c r="C16" s="66" t="s">
        <v>1</v>
      </c>
      <c r="D16" s="66"/>
      <c r="E16" s="57" t="s">
        <v>127</v>
      </c>
    </row>
    <row r="17" spans="1:5" ht="48" customHeight="1">
      <c r="A17" s="82" t="s">
        <v>75</v>
      </c>
      <c r="B17" s="67"/>
      <c r="C17" s="68" t="s">
        <v>17</v>
      </c>
      <c r="D17" s="68"/>
      <c r="E17" s="57" t="s">
        <v>209</v>
      </c>
    </row>
    <row r="18" spans="1:5" ht="79.5" customHeight="1">
      <c r="A18" s="62" t="s">
        <v>76</v>
      </c>
      <c r="B18" s="243" t="s">
        <v>26</v>
      </c>
      <c r="C18" s="243"/>
      <c r="D18" s="68"/>
      <c r="E18" s="57" t="s">
        <v>210</v>
      </c>
    </row>
    <row r="19" spans="1:5" ht="48.75" customHeight="1" thickBot="1">
      <c r="A19" s="83" t="s">
        <v>100</v>
      </c>
      <c r="B19" s="245" t="s">
        <v>21</v>
      </c>
      <c r="C19" s="245"/>
      <c r="D19" s="84"/>
      <c r="E19" s="85" t="s">
        <v>135</v>
      </c>
    </row>
    <row r="20" spans="1:5" ht="21" customHeight="1">
      <c r="C20" s="55"/>
      <c r="D20" s="55"/>
      <c r="E20" s="56"/>
    </row>
    <row r="21" spans="1:5" ht="21" customHeight="1">
      <c r="C21" s="55"/>
      <c r="D21" s="55"/>
      <c r="E21" s="56"/>
    </row>
    <row r="22" spans="1:5" ht="15">
      <c r="C22" s="55"/>
      <c r="D22" s="55"/>
      <c r="E22" s="56"/>
    </row>
    <row r="23" spans="1:5" ht="15">
      <c r="C23" s="55"/>
      <c r="D23" s="55"/>
      <c r="E23" s="56"/>
    </row>
    <row r="24" spans="1:5" ht="15">
      <c r="C24" s="55"/>
      <c r="D24" s="55"/>
      <c r="E24" s="56"/>
    </row>
    <row r="25" spans="1:5" ht="15">
      <c r="C25" s="55"/>
      <c r="D25" s="55"/>
      <c r="E25" s="56"/>
    </row>
    <row r="26" spans="1:5" ht="15">
      <c r="C26" s="55"/>
      <c r="D26" s="55"/>
      <c r="E26" s="56"/>
    </row>
    <row r="27" spans="1:5" ht="15">
      <c r="C27" s="55"/>
      <c r="D27" s="55"/>
      <c r="E27" s="56"/>
    </row>
    <row r="28" spans="1:5" ht="15">
      <c r="C28" s="55"/>
      <c r="D28" s="55"/>
      <c r="E28" s="56"/>
    </row>
    <row r="29" spans="1:5" ht="15">
      <c r="C29" s="55"/>
      <c r="D29" s="55"/>
      <c r="E29" s="56"/>
    </row>
    <row r="30" spans="1:5" ht="15">
      <c r="C30" s="55"/>
      <c r="D30" s="55"/>
      <c r="E30" s="56"/>
    </row>
    <row r="32" spans="1:5" ht="13.5" customHeight="1">
      <c r="E32" s="72"/>
    </row>
    <row r="34" spans="5:5" ht="15">
      <c r="E34" s="72"/>
    </row>
  </sheetData>
  <mergeCells count="10">
    <mergeCell ref="B12:C12"/>
    <mergeCell ref="B15:C15"/>
    <mergeCell ref="B18:C18"/>
    <mergeCell ref="B19:C19"/>
    <mergeCell ref="A4:E4"/>
    <mergeCell ref="A6:E6"/>
    <mergeCell ref="B8:C8"/>
    <mergeCell ref="B9:C9"/>
    <mergeCell ref="B10:C10"/>
    <mergeCell ref="B11:C11"/>
  </mergeCells>
  <pageMargins left="0.70866141732283472" right="0.70866141732283472" top="0.74803149606299213" bottom="0.74803149606299213" header="0.31496062992125984" footer="0.31496062992125984"/>
  <pageSetup scale="77" orientation="portrait"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3:L60"/>
  <sheetViews>
    <sheetView zoomScale="80" zoomScaleNormal="80" workbookViewId="0">
      <selection activeCell="D40" sqref="D40"/>
    </sheetView>
  </sheetViews>
  <sheetFormatPr baseColWidth="10" defaultRowHeight="15"/>
  <cols>
    <col min="1" max="1" width="8.5703125" customWidth="1"/>
    <col min="2" max="2" width="18.85546875" customWidth="1"/>
    <col min="3" max="3" width="19.7109375" customWidth="1"/>
    <col min="4" max="6" width="24.28515625" customWidth="1"/>
    <col min="7" max="7" width="17" bestFit="1" customWidth="1"/>
    <col min="8" max="8" width="17.42578125" customWidth="1"/>
    <col min="9" max="9" width="22.42578125" customWidth="1"/>
    <col min="10" max="10" width="19.7109375" customWidth="1"/>
    <col min="11" max="11" width="25.140625" bestFit="1" customWidth="1"/>
    <col min="12" max="12" width="52.7109375" customWidth="1"/>
  </cols>
  <sheetData>
    <row r="3" spans="2:12" ht="27">
      <c r="K3" s="3" t="s">
        <v>11</v>
      </c>
      <c r="L3" s="4">
        <v>45925</v>
      </c>
    </row>
    <row r="5" spans="2:12" ht="18">
      <c r="B5" s="92" t="s">
        <v>165</v>
      </c>
    </row>
    <row r="6" spans="2:12" ht="27">
      <c r="B6" s="237" t="s">
        <v>6</v>
      </c>
      <c r="C6" s="237"/>
      <c r="D6" s="237"/>
      <c r="E6" s="237"/>
      <c r="F6" s="237"/>
      <c r="G6" s="237"/>
      <c r="H6" s="237"/>
      <c r="I6" s="237"/>
      <c r="J6" s="237"/>
      <c r="K6" s="237"/>
      <c r="L6" s="237"/>
    </row>
    <row r="7" spans="2:12" ht="27">
      <c r="B7" s="237" t="s">
        <v>7</v>
      </c>
      <c r="C7" s="237"/>
      <c r="D7" s="237"/>
      <c r="E7" s="237"/>
      <c r="F7" s="237"/>
      <c r="G7" s="237"/>
      <c r="H7" s="237"/>
      <c r="I7" s="237"/>
      <c r="J7" s="237"/>
      <c r="K7" s="237"/>
      <c r="L7" s="237"/>
    </row>
    <row r="8" spans="2:12" ht="27">
      <c r="B8" s="237" t="s">
        <v>27</v>
      </c>
      <c r="C8" s="237"/>
      <c r="D8" s="237"/>
      <c r="E8" s="237"/>
      <c r="F8" s="237"/>
      <c r="G8" s="237"/>
      <c r="H8" s="237"/>
      <c r="I8" s="237"/>
      <c r="J8" s="237"/>
      <c r="K8" s="237"/>
      <c r="L8" s="237"/>
    </row>
    <row r="9" spans="2:12" ht="27">
      <c r="B9" s="237" t="s">
        <v>37</v>
      </c>
      <c r="C9" s="237"/>
      <c r="D9" s="237"/>
      <c r="E9" s="237"/>
      <c r="F9" s="237"/>
      <c r="G9" s="237"/>
      <c r="H9" s="237"/>
      <c r="I9" s="237"/>
      <c r="J9" s="237"/>
      <c r="K9" s="237"/>
      <c r="L9" s="237"/>
    </row>
    <row r="10" spans="2:12" ht="27">
      <c r="D10" s="2"/>
      <c r="E10" s="2"/>
      <c r="F10" s="2"/>
      <c r="G10" s="2"/>
      <c r="H10" s="2"/>
      <c r="I10" s="2"/>
      <c r="J10" s="2"/>
      <c r="K10" s="2"/>
      <c r="L10" s="2"/>
    </row>
    <row r="11" spans="2:12" ht="20.25" thickBot="1">
      <c r="B11" s="1"/>
      <c r="C11" s="1"/>
      <c r="D11" s="1"/>
      <c r="E11" s="1"/>
      <c r="F11" s="1"/>
      <c r="G11" s="1"/>
      <c r="H11" s="1"/>
      <c r="I11" s="1"/>
      <c r="J11" s="1"/>
      <c r="K11" s="1"/>
      <c r="L11" s="1"/>
    </row>
    <row r="12" spans="2:12" ht="36" customHeight="1">
      <c r="B12" s="238" t="s">
        <v>107</v>
      </c>
      <c r="C12" s="240" t="s">
        <v>108</v>
      </c>
      <c r="D12" s="240" t="s">
        <v>109</v>
      </c>
      <c r="E12" s="240" t="s">
        <v>136</v>
      </c>
      <c r="F12" s="240" t="s">
        <v>137</v>
      </c>
      <c r="G12" s="233" t="s">
        <v>227</v>
      </c>
      <c r="H12" s="234"/>
      <c r="I12" s="233" t="s">
        <v>229</v>
      </c>
      <c r="J12" s="234"/>
      <c r="K12" s="240" t="s">
        <v>232</v>
      </c>
      <c r="L12" s="235" t="s">
        <v>233</v>
      </c>
    </row>
    <row r="13" spans="2:12" ht="50.25" customHeight="1">
      <c r="B13" s="239"/>
      <c r="C13" s="241"/>
      <c r="D13" s="241"/>
      <c r="E13" s="241"/>
      <c r="F13" s="241"/>
      <c r="G13" s="37" t="s">
        <v>228</v>
      </c>
      <c r="H13" s="37" t="s">
        <v>88</v>
      </c>
      <c r="I13" s="37" t="s">
        <v>230</v>
      </c>
      <c r="J13" s="59" t="s">
        <v>231</v>
      </c>
      <c r="K13" s="241"/>
      <c r="L13" s="236"/>
    </row>
    <row r="14" spans="2:12" ht="63" customHeight="1">
      <c r="B14" s="114">
        <v>1</v>
      </c>
      <c r="C14" s="115">
        <v>500</v>
      </c>
      <c r="D14" s="117" t="s">
        <v>234</v>
      </c>
      <c r="E14" s="106" t="s">
        <v>235</v>
      </c>
      <c r="F14" s="118" t="s">
        <v>236</v>
      </c>
      <c r="G14" s="107">
        <v>45296</v>
      </c>
      <c r="H14" s="108">
        <v>3000000</v>
      </c>
      <c r="I14" s="107">
        <v>45529</v>
      </c>
      <c r="J14" s="108">
        <v>1600000</v>
      </c>
      <c r="K14" s="108">
        <f>+H14-J14</f>
        <v>1400000</v>
      </c>
      <c r="L14" s="109" t="s">
        <v>240</v>
      </c>
    </row>
    <row r="15" spans="2:12" ht="74.25" customHeight="1">
      <c r="B15" s="116">
        <v>2</v>
      </c>
      <c r="C15" s="38">
        <v>500</v>
      </c>
      <c r="D15" s="110" t="s">
        <v>237</v>
      </c>
      <c r="E15" s="110" t="s">
        <v>251</v>
      </c>
      <c r="F15" s="110" t="s">
        <v>238</v>
      </c>
      <c r="G15" s="111">
        <v>45332</v>
      </c>
      <c r="H15" s="112">
        <v>650000</v>
      </c>
      <c r="I15" s="111">
        <v>45503</v>
      </c>
      <c r="J15" s="112">
        <v>300000</v>
      </c>
      <c r="K15" s="112">
        <f>+H15-J15</f>
        <v>350000</v>
      </c>
      <c r="L15" s="113" t="s">
        <v>239</v>
      </c>
    </row>
    <row r="16" spans="2:12" ht="78">
      <c r="B16" s="116">
        <v>3</v>
      </c>
      <c r="C16" s="38">
        <v>500</v>
      </c>
      <c r="D16" s="110" t="s">
        <v>241</v>
      </c>
      <c r="E16" s="110" t="s">
        <v>242</v>
      </c>
      <c r="F16" s="110" t="s">
        <v>243</v>
      </c>
      <c r="G16" s="111">
        <v>45354</v>
      </c>
      <c r="H16" s="112">
        <v>4500000</v>
      </c>
      <c r="I16" s="111">
        <v>45778</v>
      </c>
      <c r="J16" s="112">
        <v>2000000</v>
      </c>
      <c r="K16" s="112">
        <f>+H16-J16</f>
        <v>2500000</v>
      </c>
      <c r="L16" s="113" t="s">
        <v>244</v>
      </c>
    </row>
    <row r="17" spans="2:12" ht="78">
      <c r="B17" s="116">
        <v>4</v>
      </c>
      <c r="C17" s="38">
        <v>500</v>
      </c>
      <c r="D17" s="110" t="s">
        <v>245</v>
      </c>
      <c r="E17" s="110" t="s">
        <v>250</v>
      </c>
      <c r="F17" s="105" t="s">
        <v>246</v>
      </c>
      <c r="G17" s="111">
        <v>45762</v>
      </c>
      <c r="H17" s="112">
        <v>8000000</v>
      </c>
      <c r="I17" s="111">
        <v>45797</v>
      </c>
      <c r="J17" s="112">
        <v>5350000</v>
      </c>
      <c r="K17" s="112">
        <f>+H17-J17</f>
        <v>2650000</v>
      </c>
      <c r="L17" s="113" t="s">
        <v>247</v>
      </c>
    </row>
    <row r="18" spans="2:12" ht="19.5">
      <c r="B18" s="116">
        <v>5</v>
      </c>
      <c r="C18" s="38"/>
      <c r="D18" s="9"/>
      <c r="E18" s="9"/>
      <c r="F18" s="9"/>
      <c r="G18" s="32"/>
      <c r="H18" s="24"/>
      <c r="I18" s="32"/>
      <c r="J18" s="24"/>
      <c r="K18" s="24"/>
      <c r="L18" s="10"/>
    </row>
    <row r="19" spans="2:12" ht="19.5">
      <c r="B19" s="116">
        <v>6</v>
      </c>
      <c r="C19" s="38"/>
      <c r="D19" s="9"/>
      <c r="E19" s="110"/>
      <c r="F19" s="9"/>
      <c r="G19" s="32"/>
      <c r="H19" s="24"/>
      <c r="I19" s="32"/>
      <c r="J19" s="24"/>
      <c r="K19" s="24"/>
      <c r="L19" s="10"/>
    </row>
    <row r="20" spans="2:12" ht="19.5">
      <c r="B20" s="116">
        <v>7</v>
      </c>
      <c r="C20" s="38"/>
      <c r="D20" s="9"/>
      <c r="E20" s="9"/>
      <c r="F20" s="9"/>
      <c r="G20" s="32"/>
      <c r="H20" s="24"/>
      <c r="I20" s="32"/>
      <c r="J20" s="24"/>
      <c r="K20" s="24"/>
      <c r="L20" s="10"/>
    </row>
    <row r="21" spans="2:12" ht="19.5">
      <c r="B21" s="116">
        <v>8</v>
      </c>
      <c r="C21" s="38"/>
      <c r="D21" s="9"/>
      <c r="E21" s="9"/>
      <c r="F21" s="9"/>
      <c r="G21" s="32"/>
      <c r="H21" s="24"/>
      <c r="I21" s="32"/>
      <c r="J21" s="24"/>
      <c r="K21" s="24"/>
      <c r="L21" s="10"/>
    </row>
    <row r="22" spans="2:12" ht="19.5">
      <c r="B22" s="116">
        <v>9</v>
      </c>
      <c r="C22" s="38"/>
      <c r="D22" s="9"/>
      <c r="E22" s="9"/>
      <c r="F22" s="9"/>
      <c r="G22" s="32"/>
      <c r="H22" s="25"/>
      <c r="I22" s="32"/>
      <c r="J22" s="25"/>
      <c r="K22" s="25"/>
      <c r="L22" s="10"/>
    </row>
    <row r="23" spans="2:12" ht="21" thickBot="1">
      <c r="B23" s="21"/>
      <c r="C23" s="12" t="s">
        <v>16</v>
      </c>
      <c r="D23" s="12"/>
      <c r="E23" s="12"/>
      <c r="F23" s="12"/>
      <c r="G23" s="34"/>
      <c r="H23" s="26">
        <f>SUM(H14:H22)</f>
        <v>16150000</v>
      </c>
      <c r="I23" s="34"/>
      <c r="J23" s="26">
        <f>SUM(J14:J22)</f>
        <v>9250000</v>
      </c>
      <c r="K23" s="26">
        <f>SUM(K14:K22)</f>
        <v>6900000</v>
      </c>
      <c r="L23" s="22"/>
    </row>
    <row r="24" spans="2:12" ht="59.25" thickTop="1">
      <c r="B24" s="116">
        <v>1</v>
      </c>
      <c r="C24" s="38">
        <v>510</v>
      </c>
      <c r="D24" s="110" t="s">
        <v>248</v>
      </c>
      <c r="E24" s="110" t="s">
        <v>249</v>
      </c>
      <c r="F24" s="105" t="s">
        <v>257</v>
      </c>
      <c r="G24" s="111">
        <v>45498</v>
      </c>
      <c r="H24" s="112">
        <v>1850000</v>
      </c>
      <c r="I24" s="111">
        <v>45859</v>
      </c>
      <c r="J24" s="112">
        <v>1500000</v>
      </c>
      <c r="K24" s="112">
        <f>+H24-J24</f>
        <v>350000</v>
      </c>
      <c r="L24" s="113" t="s">
        <v>252</v>
      </c>
    </row>
    <row r="25" spans="2:12" ht="78">
      <c r="B25" s="116">
        <v>2</v>
      </c>
      <c r="C25" s="38">
        <v>510</v>
      </c>
      <c r="D25" s="110" t="s">
        <v>253</v>
      </c>
      <c r="E25" s="110" t="s">
        <v>254</v>
      </c>
      <c r="F25" s="105" t="s">
        <v>255</v>
      </c>
      <c r="G25" s="111">
        <v>45720</v>
      </c>
      <c r="H25" s="112">
        <v>900000</v>
      </c>
      <c r="I25" s="111"/>
      <c r="J25" s="112">
        <v>0</v>
      </c>
      <c r="K25" s="112">
        <f>+H25-J25</f>
        <v>900000</v>
      </c>
      <c r="L25" s="113" t="s">
        <v>256</v>
      </c>
    </row>
    <row r="26" spans="2:12" ht="19.5">
      <c r="B26" s="8">
        <v>3</v>
      </c>
      <c r="C26" s="32"/>
      <c r="D26" s="9"/>
      <c r="E26" s="9"/>
      <c r="F26" s="9"/>
      <c r="G26" s="32"/>
      <c r="H26" s="24"/>
      <c r="I26" s="32"/>
      <c r="J26" s="24"/>
      <c r="K26" s="24"/>
      <c r="L26" s="10"/>
    </row>
    <row r="27" spans="2:12" ht="19.5">
      <c r="B27" s="8">
        <v>4</v>
      </c>
      <c r="C27" s="32"/>
      <c r="D27" s="9"/>
      <c r="E27" s="9"/>
      <c r="F27" s="9"/>
      <c r="G27" s="32"/>
      <c r="H27" s="24"/>
      <c r="I27" s="32"/>
      <c r="J27" s="24"/>
      <c r="K27" s="24"/>
      <c r="L27" s="10"/>
    </row>
    <row r="28" spans="2:12" ht="19.5">
      <c r="B28" s="8">
        <v>5</v>
      </c>
      <c r="C28" s="32"/>
      <c r="D28" s="9"/>
      <c r="E28" s="9"/>
      <c r="F28" s="9"/>
      <c r="G28" s="32"/>
      <c r="H28" s="24"/>
      <c r="I28" s="32"/>
      <c r="J28" s="24"/>
      <c r="K28" s="24"/>
      <c r="L28" s="10"/>
    </row>
    <row r="29" spans="2:12" ht="19.5">
      <c r="B29" s="8">
        <v>6</v>
      </c>
      <c r="C29" s="32"/>
      <c r="D29" s="9"/>
      <c r="E29" s="9"/>
      <c r="F29" s="9"/>
      <c r="G29" s="32"/>
      <c r="H29" s="24"/>
      <c r="I29" s="32"/>
      <c r="J29" s="24"/>
      <c r="K29" s="24"/>
      <c r="L29" s="10"/>
    </row>
    <row r="30" spans="2:12" ht="19.5">
      <c r="B30" s="8">
        <v>7</v>
      </c>
      <c r="C30" s="32"/>
      <c r="D30" s="9"/>
      <c r="E30" s="9"/>
      <c r="F30" s="9"/>
      <c r="G30" s="32"/>
      <c r="H30" s="24"/>
      <c r="I30" s="32"/>
      <c r="J30" s="24"/>
      <c r="K30" s="24"/>
      <c r="L30" s="10"/>
    </row>
    <row r="31" spans="2:12" ht="19.5">
      <c r="B31" s="8">
        <v>8</v>
      </c>
      <c r="C31" s="32"/>
      <c r="D31" s="9"/>
      <c r="E31" s="9"/>
      <c r="F31" s="9"/>
      <c r="G31" s="32"/>
      <c r="H31" s="24"/>
      <c r="I31" s="32"/>
      <c r="J31" s="24"/>
      <c r="K31" s="24"/>
      <c r="L31" s="10"/>
    </row>
    <row r="32" spans="2:12" ht="19.5">
      <c r="B32" s="8">
        <v>9</v>
      </c>
      <c r="C32" s="32"/>
      <c r="D32" s="9"/>
      <c r="E32" s="9"/>
      <c r="F32" s="9"/>
      <c r="G32" s="32"/>
      <c r="H32" s="24"/>
      <c r="I32" s="32"/>
      <c r="J32" s="24"/>
      <c r="K32" s="24"/>
      <c r="L32" s="10"/>
    </row>
    <row r="33" spans="1:12" ht="21" thickBot="1">
      <c r="B33" s="21"/>
      <c r="C33" s="12" t="s">
        <v>12</v>
      </c>
      <c r="D33" s="12"/>
      <c r="E33" s="12"/>
      <c r="F33" s="12"/>
      <c r="G33" s="34"/>
      <c r="H33" s="26">
        <f>SUM(H24:H32)</f>
        <v>2750000</v>
      </c>
      <c r="I33" s="34"/>
      <c r="J33" s="26">
        <f>SUM(J24:J32)</f>
        <v>1500000</v>
      </c>
      <c r="K33" s="26">
        <f>SUM(K24:K32)</f>
        <v>1250000</v>
      </c>
      <c r="L33" s="22"/>
    </row>
    <row r="34" spans="1:12" ht="59.25" thickTop="1">
      <c r="B34" s="116">
        <v>1</v>
      </c>
      <c r="C34" s="38">
        <v>410</v>
      </c>
      <c r="D34" s="110" t="s">
        <v>261</v>
      </c>
      <c r="E34" s="110" t="s">
        <v>258</v>
      </c>
      <c r="F34" s="105" t="s">
        <v>259</v>
      </c>
      <c r="G34" s="111">
        <v>45718</v>
      </c>
      <c r="H34" s="112">
        <v>7350000</v>
      </c>
      <c r="I34" s="111">
        <v>45874</v>
      </c>
      <c r="J34" s="112">
        <v>2000000</v>
      </c>
      <c r="K34" s="112">
        <f t="shared" ref="K34:K35" si="0">+H34-J34</f>
        <v>5350000</v>
      </c>
      <c r="L34" s="113" t="s">
        <v>260</v>
      </c>
    </row>
    <row r="35" spans="1:12" ht="58.5">
      <c r="B35" s="116">
        <v>2</v>
      </c>
      <c r="C35" s="38">
        <v>410</v>
      </c>
      <c r="D35" s="110" t="s">
        <v>262</v>
      </c>
      <c r="E35" s="110" t="s">
        <v>263</v>
      </c>
      <c r="F35" s="105" t="s">
        <v>264</v>
      </c>
      <c r="G35" s="111">
        <v>45762</v>
      </c>
      <c r="H35" s="112">
        <v>2000000</v>
      </c>
      <c r="I35" s="111"/>
      <c r="J35" s="112">
        <v>0</v>
      </c>
      <c r="K35" s="112">
        <f t="shared" si="0"/>
        <v>2000000</v>
      </c>
      <c r="L35" s="113" t="s">
        <v>265</v>
      </c>
    </row>
    <row r="36" spans="1:12" ht="19.5">
      <c r="B36" s="8">
        <v>3</v>
      </c>
      <c r="C36" s="38"/>
      <c r="D36" s="9"/>
      <c r="E36" s="9"/>
      <c r="F36" s="9"/>
      <c r="G36" s="32"/>
      <c r="H36" s="24"/>
      <c r="I36" s="32"/>
      <c r="J36" s="24"/>
      <c r="K36" s="24"/>
      <c r="L36" s="10"/>
    </row>
    <row r="37" spans="1:12" ht="19.5">
      <c r="B37" s="8">
        <v>4</v>
      </c>
      <c r="C37" s="38"/>
      <c r="D37" s="9"/>
      <c r="E37" s="9"/>
      <c r="F37" s="9"/>
      <c r="G37" s="32"/>
      <c r="H37" s="24"/>
      <c r="I37" s="32"/>
      <c r="J37" s="24"/>
      <c r="K37" s="24"/>
      <c r="L37" s="10"/>
    </row>
    <row r="38" spans="1:12" ht="19.5">
      <c r="B38" s="8">
        <v>5</v>
      </c>
      <c r="C38" s="38"/>
      <c r="D38" s="9"/>
      <c r="E38" s="9"/>
      <c r="F38" s="9"/>
      <c r="G38" s="32"/>
      <c r="H38" s="24"/>
      <c r="I38" s="32"/>
      <c r="J38" s="24"/>
      <c r="K38" s="24"/>
      <c r="L38" s="10"/>
    </row>
    <row r="39" spans="1:12" ht="19.5">
      <c r="B39" s="8">
        <v>6</v>
      </c>
      <c r="C39" s="38"/>
      <c r="D39" s="9"/>
      <c r="E39" s="9"/>
      <c r="F39" s="9"/>
      <c r="G39" s="32"/>
      <c r="H39" s="24"/>
      <c r="I39" s="32"/>
      <c r="J39" s="24"/>
      <c r="K39" s="24"/>
      <c r="L39" s="10"/>
    </row>
    <row r="40" spans="1:12" ht="19.5">
      <c r="B40" s="8">
        <v>7</v>
      </c>
      <c r="C40" s="38"/>
      <c r="D40" s="9"/>
      <c r="E40" s="9"/>
      <c r="F40" s="9"/>
      <c r="G40" s="32"/>
      <c r="H40" s="24"/>
      <c r="I40" s="32"/>
      <c r="J40" s="24"/>
      <c r="K40" s="24"/>
      <c r="L40" s="10"/>
    </row>
    <row r="41" spans="1:12" ht="19.5">
      <c r="B41" s="8">
        <v>8</v>
      </c>
      <c r="C41" s="38"/>
      <c r="D41" s="9"/>
      <c r="E41" s="9"/>
      <c r="F41" s="9"/>
      <c r="G41" s="32"/>
      <c r="H41" s="24"/>
      <c r="I41" s="32"/>
      <c r="J41" s="24"/>
      <c r="K41" s="24"/>
      <c r="L41" s="10"/>
    </row>
    <row r="42" spans="1:12" ht="19.5">
      <c r="B42" s="8">
        <v>9</v>
      </c>
      <c r="C42" s="38"/>
      <c r="D42" s="9"/>
      <c r="E42" s="9"/>
      <c r="F42" s="9"/>
      <c r="G42" s="32"/>
      <c r="H42" s="24"/>
      <c r="I42" s="32"/>
      <c r="J42" s="24"/>
      <c r="K42" s="24"/>
      <c r="L42" s="10"/>
    </row>
    <row r="43" spans="1:12" ht="21" thickBot="1">
      <c r="B43" s="21"/>
      <c r="C43" s="12" t="s">
        <v>12</v>
      </c>
      <c r="D43" s="12"/>
      <c r="E43" s="12"/>
      <c r="F43" s="12"/>
      <c r="G43" s="34"/>
      <c r="H43" s="26"/>
      <c r="I43" s="34"/>
      <c r="J43" s="26"/>
      <c r="K43" s="26"/>
      <c r="L43" s="22"/>
    </row>
    <row r="44" spans="1:12" ht="21" thickTop="1">
      <c r="B44" s="11"/>
      <c r="C44" s="12"/>
      <c r="D44" s="13"/>
      <c r="E44" s="13"/>
      <c r="F44" s="13"/>
      <c r="G44" s="35"/>
      <c r="H44" s="28"/>
      <c r="I44" s="35"/>
      <c r="J44" s="28"/>
      <c r="K44" s="28"/>
      <c r="L44" s="14"/>
    </row>
    <row r="45" spans="1:12" ht="21" thickBot="1">
      <c r="B45" s="19"/>
      <c r="C45" s="18" t="s">
        <v>13</v>
      </c>
      <c r="D45" s="18"/>
      <c r="E45" s="18"/>
      <c r="F45" s="18"/>
      <c r="G45" s="36"/>
      <c r="H45" s="29">
        <f>+H23+H33+H43</f>
        <v>18900000</v>
      </c>
      <c r="I45" s="34"/>
      <c r="J45" s="29">
        <f>+J23+J33+J43</f>
        <v>10750000</v>
      </c>
      <c r="K45" s="29">
        <f>+K23+K33+K43</f>
        <v>8150000</v>
      </c>
      <c r="L45" s="20"/>
    </row>
    <row r="46" spans="1:12" ht="21" thickTop="1" thickBot="1">
      <c r="B46" s="15"/>
      <c r="C46" s="16"/>
      <c r="D46" s="16"/>
      <c r="E46" s="16"/>
      <c r="F46" s="16"/>
      <c r="G46" s="16"/>
      <c r="H46" s="30"/>
      <c r="I46" s="16"/>
      <c r="J46" s="30"/>
      <c r="K46" s="30"/>
      <c r="L46" s="17"/>
    </row>
    <row r="47" spans="1:12" ht="19.5">
      <c r="A47" s="1"/>
      <c r="B47" s="1"/>
      <c r="C47" s="1"/>
      <c r="D47" s="1"/>
      <c r="E47" s="1"/>
      <c r="F47" s="1"/>
      <c r="G47" s="1"/>
      <c r="H47" s="1"/>
      <c r="I47" s="1"/>
      <c r="J47" s="1"/>
      <c r="K47" s="1"/>
    </row>
    <row r="48" spans="1:12" ht="19.5">
      <c r="A48" s="1"/>
      <c r="B48" s="1"/>
      <c r="C48" s="1"/>
      <c r="D48" s="1"/>
      <c r="E48" s="1"/>
      <c r="F48" s="1"/>
      <c r="G48" s="1"/>
      <c r="H48" s="1"/>
      <c r="I48" s="1"/>
      <c r="J48" s="1"/>
      <c r="K48" s="1"/>
    </row>
    <row r="49" spans="1:11" ht="19.5">
      <c r="A49" s="1"/>
      <c r="B49" s="1"/>
      <c r="C49" s="1"/>
      <c r="D49" s="1"/>
      <c r="E49" s="1"/>
      <c r="F49" s="1"/>
      <c r="G49" s="1"/>
      <c r="H49" s="1"/>
      <c r="I49" s="1"/>
      <c r="J49" s="1"/>
      <c r="K49" s="1"/>
    </row>
    <row r="50" spans="1:11" ht="19.5">
      <c r="A50" s="1"/>
      <c r="B50" s="1"/>
      <c r="C50" s="1"/>
      <c r="D50" s="1"/>
      <c r="E50" s="1"/>
      <c r="F50" s="1"/>
      <c r="G50" s="1"/>
      <c r="H50" s="1"/>
      <c r="I50" s="1"/>
      <c r="J50" s="1"/>
      <c r="K50" s="1"/>
    </row>
    <row r="51" spans="1:11" ht="19.5">
      <c r="A51" s="1"/>
      <c r="B51" s="1"/>
      <c r="C51" s="1"/>
      <c r="D51" s="1"/>
      <c r="E51" s="1"/>
      <c r="F51" s="1"/>
      <c r="G51" s="1"/>
      <c r="H51" s="1"/>
      <c r="I51" s="1"/>
      <c r="J51" s="1"/>
      <c r="K51" s="1"/>
    </row>
    <row r="52" spans="1:11" ht="19.5">
      <c r="A52" s="1"/>
      <c r="B52" s="1"/>
      <c r="C52" s="1"/>
      <c r="D52" s="1"/>
      <c r="E52" s="1"/>
      <c r="F52" s="1"/>
      <c r="G52" s="1"/>
      <c r="H52" s="1"/>
      <c r="I52" s="1"/>
      <c r="J52" s="1"/>
      <c r="K52" s="1"/>
    </row>
    <row r="53" spans="1:11" ht="19.5">
      <c r="A53" s="1"/>
      <c r="B53" s="1"/>
      <c r="C53" s="1"/>
      <c r="D53" s="1"/>
      <c r="E53" s="1"/>
      <c r="F53" s="1"/>
      <c r="G53" s="1"/>
      <c r="H53" s="1"/>
      <c r="I53" s="1"/>
      <c r="J53" s="1"/>
      <c r="K53" s="1"/>
    </row>
    <row r="54" spans="1:11" ht="19.5">
      <c r="A54" s="1"/>
      <c r="B54" s="1"/>
      <c r="C54" s="1"/>
      <c r="D54" s="1"/>
      <c r="E54" s="1"/>
      <c r="F54" s="1"/>
      <c r="G54" s="1"/>
      <c r="H54" s="1"/>
      <c r="I54" s="1"/>
      <c r="J54" s="1"/>
      <c r="K54" s="1"/>
    </row>
    <row r="55" spans="1:11" ht="19.5">
      <c r="A55" s="1"/>
      <c r="B55" s="1"/>
      <c r="C55" s="1"/>
      <c r="D55" s="1"/>
      <c r="E55" s="1"/>
      <c r="F55" s="1"/>
      <c r="G55" s="1"/>
      <c r="H55" s="1"/>
      <c r="I55" s="1"/>
      <c r="J55" s="1"/>
      <c r="K55" s="1"/>
    </row>
    <row r="56" spans="1:11" ht="19.5">
      <c r="A56" s="1"/>
      <c r="B56" s="1"/>
      <c r="C56" s="1"/>
      <c r="D56" s="1"/>
      <c r="E56" s="1"/>
      <c r="F56" s="1"/>
      <c r="G56" s="1"/>
      <c r="H56" s="1"/>
      <c r="I56" s="1"/>
      <c r="J56" s="1"/>
      <c r="K56" s="1"/>
    </row>
    <row r="57" spans="1:11" ht="19.5">
      <c r="A57" s="1"/>
      <c r="B57" s="1"/>
      <c r="C57" s="1"/>
      <c r="D57" s="1"/>
      <c r="E57" s="1"/>
      <c r="F57" s="1"/>
      <c r="G57" s="1"/>
      <c r="H57" s="1"/>
      <c r="I57" s="1"/>
      <c r="J57" s="1"/>
      <c r="K57" s="1"/>
    </row>
    <row r="58" spans="1:11" ht="19.5">
      <c r="A58" s="1"/>
      <c r="B58" s="1"/>
      <c r="C58" s="1"/>
      <c r="D58" s="1"/>
      <c r="E58" s="1"/>
      <c r="F58" s="1"/>
      <c r="G58" s="1"/>
      <c r="H58" s="1"/>
      <c r="I58" s="1"/>
      <c r="J58" s="1"/>
      <c r="K58" s="1"/>
    </row>
    <row r="59" spans="1:11" ht="19.5">
      <c r="A59" s="1"/>
      <c r="B59" s="1"/>
      <c r="C59" s="1"/>
      <c r="D59" s="1"/>
      <c r="E59" s="1"/>
      <c r="F59" s="1"/>
      <c r="G59" s="1"/>
      <c r="H59" s="1"/>
      <c r="I59" s="1"/>
      <c r="J59" s="1"/>
      <c r="K59" s="1"/>
    </row>
    <row r="60" spans="1:11" ht="19.5">
      <c r="A60" s="1"/>
      <c r="B60" s="1"/>
      <c r="C60" s="1"/>
      <c r="D60" s="1"/>
      <c r="E60" s="1"/>
      <c r="F60" s="1"/>
      <c r="G60" s="1"/>
      <c r="H60" s="1"/>
      <c r="I60" s="1"/>
      <c r="J60" s="1"/>
      <c r="K60" s="1"/>
    </row>
  </sheetData>
  <mergeCells count="13">
    <mergeCell ref="K12:K13"/>
    <mergeCell ref="L12:L13"/>
    <mergeCell ref="F12:F13"/>
    <mergeCell ref="B6:L6"/>
    <mergeCell ref="B7:L7"/>
    <mergeCell ref="B8:L8"/>
    <mergeCell ref="B9:L9"/>
    <mergeCell ref="B12:B13"/>
    <mergeCell ref="C12:C13"/>
    <mergeCell ref="D12:D13"/>
    <mergeCell ref="E12:E13"/>
    <mergeCell ref="G12:H12"/>
    <mergeCell ref="I12:J12"/>
  </mergeCells>
  <printOptions horizontalCentered="1" verticalCentered="1"/>
  <pageMargins left="0.28000000000000003" right="0.27559055118110237" top="0.43" bottom="0.55000000000000004" header="0.31496062992125984" footer="0.31496062992125984"/>
  <pageSetup scale="39" orientation="landscape" r:id="rId1"/>
  <headerFooter>
    <oddFooter>&amp;L&amp;D/&amp;T&amp;C&amp;P/&amp;N&amp;R&amp;F/&amp;A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2:E35"/>
  <sheetViews>
    <sheetView showGridLines="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7.42578125" style="52" customWidth="1"/>
    <col min="6" max="16384" width="11.42578125" style="52"/>
  </cols>
  <sheetData>
    <row r="2" spans="1:5" ht="17.25">
      <c r="A2" s="92" t="s">
        <v>166</v>
      </c>
    </row>
    <row r="4" spans="1:5" ht="39.75" customHeight="1" thickBot="1">
      <c r="A4" s="249" t="s">
        <v>138</v>
      </c>
      <c r="B4" s="249"/>
      <c r="C4" s="249"/>
      <c r="D4" s="249"/>
      <c r="E4" s="249"/>
    </row>
    <row r="5" spans="1:5" ht="15">
      <c r="C5" s="53"/>
      <c r="D5" s="53"/>
    </row>
    <row r="6" spans="1:5" ht="49.5" customHeight="1">
      <c r="A6" s="247" t="s">
        <v>139</v>
      </c>
      <c r="B6" s="247"/>
      <c r="C6" s="247"/>
      <c r="D6" s="247"/>
      <c r="E6" s="247"/>
    </row>
    <row r="7" spans="1:5" ht="15">
      <c r="C7" s="54"/>
      <c r="D7" s="54"/>
    </row>
    <row r="8" spans="1:5" ht="38.25" customHeight="1">
      <c r="A8" s="79" t="s">
        <v>66</v>
      </c>
      <c r="B8" s="246" t="s">
        <v>8</v>
      </c>
      <c r="C8" s="246"/>
      <c r="D8" s="78"/>
      <c r="E8" s="57" t="s">
        <v>131</v>
      </c>
    </row>
    <row r="9" spans="1:5" ht="39.75" customHeight="1">
      <c r="A9" s="79" t="s">
        <v>67</v>
      </c>
      <c r="B9" s="246" t="s">
        <v>9</v>
      </c>
      <c r="C9" s="246"/>
      <c r="D9" s="78"/>
      <c r="E9" s="57" t="s">
        <v>140</v>
      </c>
    </row>
    <row r="10" spans="1:5" ht="78.75" customHeight="1">
      <c r="A10" s="79" t="s">
        <v>68</v>
      </c>
      <c r="B10" s="246" t="s">
        <v>122</v>
      </c>
      <c r="C10" s="246"/>
      <c r="D10" s="78"/>
      <c r="E10" s="57" t="s">
        <v>124</v>
      </c>
    </row>
    <row r="11" spans="1:5" ht="63" customHeight="1">
      <c r="A11" s="79" t="s">
        <v>69</v>
      </c>
      <c r="B11" s="246" t="s">
        <v>141</v>
      </c>
      <c r="C11" s="246"/>
      <c r="D11" s="78"/>
      <c r="E11" s="57" t="s">
        <v>217</v>
      </c>
    </row>
    <row r="12" spans="1:5" ht="63" customHeight="1">
      <c r="A12" s="80" t="s">
        <v>70</v>
      </c>
      <c r="B12" s="246" t="s">
        <v>142</v>
      </c>
      <c r="C12" s="246"/>
      <c r="D12" s="78"/>
      <c r="E12" s="57" t="s">
        <v>218</v>
      </c>
    </row>
    <row r="13" spans="1:5" ht="36.75" customHeight="1">
      <c r="A13" s="79" t="s">
        <v>71</v>
      </c>
      <c r="B13" s="246" t="s">
        <v>24</v>
      </c>
      <c r="C13" s="246"/>
      <c r="D13" s="78"/>
      <c r="E13" s="57" t="s">
        <v>219</v>
      </c>
    </row>
    <row r="14" spans="1:5" ht="39" customHeight="1">
      <c r="A14" s="81" t="s">
        <v>72</v>
      </c>
      <c r="B14" s="75"/>
      <c r="C14" s="78" t="s">
        <v>1</v>
      </c>
      <c r="D14" s="78"/>
      <c r="E14" s="57" t="s">
        <v>125</v>
      </c>
    </row>
    <row r="15" spans="1:5" ht="38.25" customHeight="1">
      <c r="A15" s="82" t="s">
        <v>73</v>
      </c>
      <c r="B15" s="73"/>
      <c r="C15" s="78" t="s">
        <v>0</v>
      </c>
      <c r="D15" s="78"/>
      <c r="E15" s="58" t="s">
        <v>220</v>
      </c>
    </row>
    <row r="16" spans="1:5" ht="35.25" customHeight="1">
      <c r="A16" s="79" t="s">
        <v>74</v>
      </c>
      <c r="B16" s="246" t="s">
        <v>25</v>
      </c>
      <c r="C16" s="246"/>
      <c r="D16" s="78"/>
      <c r="E16" s="57" t="s">
        <v>143</v>
      </c>
    </row>
    <row r="17" spans="1:5" ht="50.25" customHeight="1">
      <c r="A17" s="80" t="s">
        <v>75</v>
      </c>
      <c r="B17" s="53"/>
      <c r="C17" s="66" t="s">
        <v>1</v>
      </c>
      <c r="D17" s="66"/>
      <c r="E17" s="57" t="s">
        <v>127</v>
      </c>
    </row>
    <row r="18" spans="1:5" ht="48" customHeight="1">
      <c r="A18" s="82" t="s">
        <v>76</v>
      </c>
      <c r="B18" s="67"/>
      <c r="C18" s="68" t="s">
        <v>17</v>
      </c>
      <c r="D18" s="68"/>
      <c r="E18" s="57" t="s">
        <v>209</v>
      </c>
    </row>
    <row r="19" spans="1:5" ht="79.5" customHeight="1">
      <c r="A19" s="62" t="s">
        <v>100</v>
      </c>
      <c r="B19" s="243" t="s">
        <v>26</v>
      </c>
      <c r="C19" s="243"/>
      <c r="D19" s="68"/>
      <c r="E19" s="57" t="s">
        <v>210</v>
      </c>
    </row>
    <row r="20" spans="1:5" ht="48.75" customHeight="1" thickBot="1">
      <c r="A20" s="83" t="s">
        <v>101</v>
      </c>
      <c r="B20" s="245" t="s">
        <v>21</v>
      </c>
      <c r="C20" s="245"/>
      <c r="D20" s="84"/>
      <c r="E20" s="85" t="s">
        <v>144</v>
      </c>
    </row>
    <row r="21" spans="1:5" ht="21" customHeight="1">
      <c r="C21" s="55"/>
      <c r="D21" s="55"/>
      <c r="E21" s="56"/>
    </row>
    <row r="22" spans="1:5" ht="21" customHeight="1">
      <c r="C22" s="55"/>
      <c r="D22" s="55"/>
      <c r="E22" s="56"/>
    </row>
    <row r="23" spans="1:5" ht="15">
      <c r="C23" s="55"/>
      <c r="D23" s="55"/>
      <c r="E23" s="56"/>
    </row>
    <row r="24" spans="1:5" ht="15">
      <c r="C24" s="55"/>
      <c r="D24" s="55"/>
      <c r="E24" s="56"/>
    </row>
    <row r="25" spans="1:5" ht="15">
      <c r="C25" s="55"/>
      <c r="D25" s="55"/>
      <c r="E25" s="56"/>
    </row>
    <row r="26" spans="1:5" ht="15">
      <c r="C26" s="55"/>
      <c r="D26" s="55"/>
      <c r="E26" s="56"/>
    </row>
    <row r="27" spans="1:5" ht="15">
      <c r="C27" s="55"/>
      <c r="D27" s="55"/>
      <c r="E27" s="56"/>
    </row>
    <row r="28" spans="1:5" ht="15">
      <c r="C28" s="55"/>
      <c r="D28" s="55"/>
      <c r="E28" s="56"/>
    </row>
    <row r="29" spans="1:5" ht="15">
      <c r="C29" s="55"/>
      <c r="D29" s="55"/>
      <c r="E29" s="56"/>
    </row>
    <row r="30" spans="1:5" ht="15">
      <c r="C30" s="55"/>
      <c r="D30" s="55"/>
      <c r="E30" s="56"/>
    </row>
    <row r="31" spans="1:5" ht="15">
      <c r="C31" s="55"/>
      <c r="D31" s="55"/>
      <c r="E31" s="56"/>
    </row>
    <row r="33" spans="5:5" ht="13.5" customHeight="1">
      <c r="E33" s="72"/>
    </row>
    <row r="35" spans="5:5" ht="15">
      <c r="E35" s="72"/>
    </row>
  </sheetData>
  <mergeCells count="11">
    <mergeCell ref="B13:C13"/>
    <mergeCell ref="B16:C16"/>
    <mergeCell ref="B19:C19"/>
    <mergeCell ref="B20:C20"/>
    <mergeCell ref="B12:C12"/>
    <mergeCell ref="B11:C11"/>
    <mergeCell ref="A4:E4"/>
    <mergeCell ref="A6:E6"/>
    <mergeCell ref="B8:C8"/>
    <mergeCell ref="B9:C9"/>
    <mergeCell ref="B10:C10"/>
  </mergeCells>
  <pageMargins left="0.70866141732283472" right="0.70866141732283472" top="0.74803149606299213" bottom="0.74803149606299213" header="0.31496062992125984" footer="0.31496062992125984"/>
  <pageSetup scale="77" orientation="portrait" r:id="rId1"/>
  <headerFooter>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A3:I65"/>
  <sheetViews>
    <sheetView topLeftCell="A40" zoomScale="70" zoomScaleNormal="70" workbookViewId="0">
      <selection activeCell="D40" sqref="D40"/>
    </sheetView>
  </sheetViews>
  <sheetFormatPr baseColWidth="10" defaultRowHeight="15"/>
  <cols>
    <col min="1" max="1" width="8.5703125" customWidth="1"/>
    <col min="2" max="2" width="23.28515625" customWidth="1"/>
    <col min="3" max="3" width="30.85546875" customWidth="1"/>
    <col min="4" max="4" width="29.85546875" customWidth="1"/>
    <col min="5" max="5" width="28.85546875" customWidth="1"/>
    <col min="6" max="6" width="29.42578125" customWidth="1"/>
    <col min="7" max="7" width="45.28515625" style="119" customWidth="1"/>
    <col min="8" max="8" width="31.42578125" style="164" customWidth="1"/>
    <col min="9" max="9" width="52.7109375" customWidth="1"/>
  </cols>
  <sheetData>
    <row r="3" spans="2:9" ht="27">
      <c r="G3" s="172" t="s">
        <v>11</v>
      </c>
      <c r="H3" s="4">
        <v>45925</v>
      </c>
    </row>
    <row r="5" spans="2:9" ht="24.75" customHeight="1">
      <c r="B5" s="92" t="s">
        <v>167</v>
      </c>
    </row>
    <row r="6" spans="2:9" ht="27">
      <c r="B6" s="237" t="s">
        <v>6</v>
      </c>
      <c r="C6" s="237"/>
      <c r="D6" s="237"/>
      <c r="E6" s="237"/>
      <c r="F6" s="237"/>
      <c r="G6" s="237"/>
      <c r="H6" s="237"/>
      <c r="I6" s="41"/>
    </row>
    <row r="7" spans="2:9" ht="27">
      <c r="B7" s="237" t="s">
        <v>7</v>
      </c>
      <c r="C7" s="237"/>
      <c r="D7" s="237"/>
      <c r="E7" s="237"/>
      <c r="F7" s="237"/>
      <c r="G7" s="237"/>
      <c r="H7" s="237"/>
      <c r="I7" s="41"/>
    </row>
    <row r="8" spans="2:9" ht="27">
      <c r="B8" s="237" t="s">
        <v>28</v>
      </c>
      <c r="C8" s="237"/>
      <c r="D8" s="237"/>
      <c r="E8" s="237"/>
      <c r="F8" s="237"/>
      <c r="G8" s="237"/>
      <c r="H8" s="237"/>
      <c r="I8" s="41"/>
    </row>
    <row r="9" spans="2:9" ht="27">
      <c r="B9" s="237"/>
      <c r="C9" s="237"/>
      <c r="D9" s="237"/>
      <c r="E9" s="237"/>
      <c r="F9" s="237"/>
      <c r="G9" s="237"/>
      <c r="H9" s="237"/>
      <c r="I9" s="41"/>
    </row>
    <row r="10" spans="2:9" ht="27">
      <c r="D10" s="2"/>
      <c r="E10" s="2"/>
      <c r="F10" s="2"/>
      <c r="G10" s="120"/>
      <c r="H10" s="165"/>
      <c r="I10" s="2"/>
    </row>
    <row r="11" spans="2:9" ht="20.25" thickBot="1">
      <c r="B11" s="1"/>
      <c r="C11" s="1"/>
      <c r="D11" s="1"/>
      <c r="E11" s="1"/>
      <c r="F11" s="1"/>
      <c r="G11" s="121"/>
      <c r="H11" s="166"/>
      <c r="I11" s="1"/>
    </row>
    <row r="12" spans="2:9" ht="66" customHeight="1">
      <c r="B12" s="50" t="s">
        <v>146</v>
      </c>
      <c r="C12" s="51" t="s">
        <v>148</v>
      </c>
      <c r="D12" s="51" t="s">
        <v>147</v>
      </c>
      <c r="E12" s="51" t="s">
        <v>149</v>
      </c>
      <c r="F12" s="51" t="s">
        <v>150</v>
      </c>
      <c r="G12" s="173" t="s">
        <v>151</v>
      </c>
      <c r="H12" s="167" t="s">
        <v>152</v>
      </c>
    </row>
    <row r="13" spans="2:9" ht="23.25" customHeight="1">
      <c r="B13" s="223">
        <v>500</v>
      </c>
      <c r="C13" s="196" t="s">
        <v>408</v>
      </c>
      <c r="D13" s="197"/>
      <c r="E13" s="197"/>
      <c r="F13" s="197"/>
      <c r="G13" s="198"/>
      <c r="H13" s="199">
        <f>H14+H45</f>
        <v>1508912</v>
      </c>
    </row>
    <row r="14" spans="2:9" ht="24">
      <c r="B14" s="192"/>
      <c r="C14" s="200" t="s">
        <v>38</v>
      </c>
      <c r="D14" s="201"/>
      <c r="E14" s="202"/>
      <c r="F14" s="201"/>
      <c r="G14" s="203"/>
      <c r="H14" s="204">
        <f>H15+H37+H39+H41+H43</f>
        <v>879912</v>
      </c>
    </row>
    <row r="15" spans="2:9" ht="24">
      <c r="B15" s="8"/>
      <c r="C15" s="89"/>
      <c r="D15" s="178" t="s">
        <v>39</v>
      </c>
      <c r="E15" s="96"/>
      <c r="F15" s="178"/>
      <c r="G15" s="179"/>
      <c r="H15" s="180">
        <f>H16+H23+H30</f>
        <v>670422</v>
      </c>
    </row>
    <row r="16" spans="2:9" ht="24">
      <c r="B16" s="8"/>
      <c r="C16" s="89"/>
      <c r="D16" s="90"/>
      <c r="E16" s="181" t="s">
        <v>358</v>
      </c>
      <c r="F16" s="178"/>
      <c r="G16" s="179"/>
      <c r="H16" s="180">
        <f>H17+H20</f>
        <v>192480</v>
      </c>
    </row>
    <row r="17" spans="2:8" ht="24">
      <c r="B17" s="8"/>
      <c r="C17" s="89"/>
      <c r="D17" s="90"/>
      <c r="E17" s="89"/>
      <c r="F17" s="163" t="s">
        <v>359</v>
      </c>
      <c r="G17" s="174"/>
      <c r="H17" s="168">
        <f>SUM(H18:H19)</f>
        <v>56830</v>
      </c>
    </row>
    <row r="18" spans="2:8" ht="24">
      <c r="B18" s="8"/>
      <c r="C18" s="89"/>
      <c r="D18" s="90"/>
      <c r="E18" s="89"/>
      <c r="F18" s="90"/>
      <c r="G18" s="189" t="s">
        <v>360</v>
      </c>
      <c r="H18" s="190">
        <v>35500</v>
      </c>
    </row>
    <row r="19" spans="2:8" ht="27">
      <c r="B19" s="48"/>
      <c r="C19" s="89"/>
      <c r="D19" s="90"/>
      <c r="E19" s="89"/>
      <c r="F19" s="90"/>
      <c r="G19" s="189" t="s">
        <v>361</v>
      </c>
      <c r="H19" s="190">
        <v>21330</v>
      </c>
    </row>
    <row r="20" spans="2:8" ht="27">
      <c r="B20" s="48"/>
      <c r="C20" s="89"/>
      <c r="D20" s="90"/>
      <c r="E20" s="89"/>
      <c r="F20" s="90" t="s">
        <v>362</v>
      </c>
      <c r="G20" s="174"/>
      <c r="H20" s="168">
        <f>SUM(H21:H22)</f>
        <v>135650</v>
      </c>
    </row>
    <row r="21" spans="2:8" ht="27">
      <c r="B21" s="48"/>
      <c r="C21" s="89"/>
      <c r="D21" s="90"/>
      <c r="E21" s="89"/>
      <c r="F21" s="90"/>
      <c r="G21" s="189" t="s">
        <v>363</v>
      </c>
      <c r="H21" s="190">
        <v>91400</v>
      </c>
    </row>
    <row r="22" spans="2:8" ht="27">
      <c r="B22" s="48"/>
      <c r="C22" s="89"/>
      <c r="D22" s="90"/>
      <c r="E22" s="89"/>
      <c r="F22" s="90"/>
      <c r="G22" s="189" t="s">
        <v>364</v>
      </c>
      <c r="H22" s="190">
        <v>44250</v>
      </c>
    </row>
    <row r="23" spans="2:8" ht="27">
      <c r="B23" s="48"/>
      <c r="C23" s="89"/>
      <c r="D23" s="90"/>
      <c r="E23" s="162" t="s">
        <v>365</v>
      </c>
      <c r="F23" s="90"/>
      <c r="G23" s="174"/>
      <c r="H23" s="168">
        <f>H24+H27</f>
        <v>273090</v>
      </c>
    </row>
    <row r="24" spans="2:8" ht="27">
      <c r="B24" s="48"/>
      <c r="C24" s="89"/>
      <c r="D24" s="90"/>
      <c r="E24" s="89"/>
      <c r="F24" s="90" t="s">
        <v>366</v>
      </c>
      <c r="G24" s="174"/>
      <c r="H24" s="168">
        <f>SUM(H25:H26)</f>
        <v>107900</v>
      </c>
    </row>
    <row r="25" spans="2:8" ht="27">
      <c r="B25" s="48"/>
      <c r="C25" s="89"/>
      <c r="D25" s="90"/>
      <c r="E25" s="89"/>
      <c r="F25" s="90"/>
      <c r="G25" s="189" t="s">
        <v>367</v>
      </c>
      <c r="H25" s="190">
        <v>36900</v>
      </c>
    </row>
    <row r="26" spans="2:8" ht="27">
      <c r="B26" s="48"/>
      <c r="C26" s="89"/>
      <c r="D26" s="90"/>
      <c r="E26" s="89"/>
      <c r="F26" s="90"/>
      <c r="G26" s="189" t="s">
        <v>368</v>
      </c>
      <c r="H26" s="190">
        <v>71000</v>
      </c>
    </row>
    <row r="27" spans="2:8" ht="27">
      <c r="B27" s="48"/>
      <c r="C27" s="89"/>
      <c r="D27" s="90"/>
      <c r="E27" s="89"/>
      <c r="F27" s="90" t="s">
        <v>369</v>
      </c>
      <c r="G27" s="174"/>
      <c r="H27" s="168">
        <f>SUM(H28:H29)</f>
        <v>165190</v>
      </c>
    </row>
    <row r="28" spans="2:8" ht="27">
      <c r="B28" s="48"/>
      <c r="C28" s="89"/>
      <c r="D28" s="90"/>
      <c r="E28" s="89"/>
      <c r="F28" s="90"/>
      <c r="G28" s="189" t="s">
        <v>370</v>
      </c>
      <c r="H28" s="190">
        <v>62300</v>
      </c>
    </row>
    <row r="29" spans="2:8" ht="27">
      <c r="B29" s="48"/>
      <c r="C29" s="89"/>
      <c r="D29" s="90"/>
      <c r="E29" s="89"/>
      <c r="F29" s="90"/>
      <c r="G29" s="189" t="s">
        <v>371</v>
      </c>
      <c r="H29" s="190">
        <v>102890</v>
      </c>
    </row>
    <row r="30" spans="2:8" ht="27">
      <c r="B30" s="48"/>
      <c r="C30" s="89"/>
      <c r="D30" s="90"/>
      <c r="E30" s="162" t="s">
        <v>372</v>
      </c>
      <c r="F30" s="90"/>
      <c r="G30" s="174"/>
      <c r="H30" s="168">
        <f>H31+H34</f>
        <v>204852</v>
      </c>
    </row>
    <row r="31" spans="2:8" ht="27">
      <c r="B31" s="48"/>
      <c r="C31" s="89"/>
      <c r="D31" s="90"/>
      <c r="E31" s="89"/>
      <c r="F31" s="90" t="s">
        <v>373</v>
      </c>
      <c r="G31" s="174"/>
      <c r="H31" s="168">
        <f>SUM(H32:H33)</f>
        <v>153852</v>
      </c>
    </row>
    <row r="32" spans="2:8" ht="27">
      <c r="B32" s="48"/>
      <c r="C32" s="89"/>
      <c r="D32" s="90"/>
      <c r="E32" s="89"/>
      <c r="F32" s="90"/>
      <c r="G32" s="189" t="s">
        <v>375</v>
      </c>
      <c r="H32" s="190">
        <v>121352</v>
      </c>
    </row>
    <row r="33" spans="2:8" ht="27">
      <c r="B33" s="48"/>
      <c r="C33" s="89"/>
      <c r="D33" s="90"/>
      <c r="E33" s="89"/>
      <c r="F33" s="90"/>
      <c r="G33" s="189" t="s">
        <v>376</v>
      </c>
      <c r="H33" s="190">
        <v>32500</v>
      </c>
    </row>
    <row r="34" spans="2:8" ht="27">
      <c r="B34" s="48"/>
      <c r="C34" s="89"/>
      <c r="D34" s="90"/>
      <c r="E34" s="89"/>
      <c r="F34" s="90" t="s">
        <v>374</v>
      </c>
      <c r="G34" s="174"/>
      <c r="H34" s="168">
        <f>SUM(H35:H36)</f>
        <v>51000</v>
      </c>
    </row>
    <row r="35" spans="2:8" ht="27">
      <c r="B35" s="48"/>
      <c r="C35" s="89"/>
      <c r="D35" s="91"/>
      <c r="E35" s="89"/>
      <c r="F35" s="90"/>
      <c r="G35" s="189" t="s">
        <v>377</v>
      </c>
      <c r="H35" s="190">
        <v>33000</v>
      </c>
    </row>
    <row r="36" spans="2:8" ht="27">
      <c r="B36" s="48"/>
      <c r="C36" s="89"/>
      <c r="D36" s="91"/>
      <c r="E36" s="89"/>
      <c r="F36" s="90"/>
      <c r="G36" s="189" t="s">
        <v>378</v>
      </c>
      <c r="H36" s="190">
        <v>18000</v>
      </c>
    </row>
    <row r="37" spans="2:8" ht="27">
      <c r="B37" s="48"/>
      <c r="C37" s="89"/>
      <c r="D37" s="178" t="s">
        <v>40</v>
      </c>
      <c r="E37" s="96"/>
      <c r="F37" s="178"/>
      <c r="G37" s="179"/>
      <c r="H37" s="180">
        <v>39000</v>
      </c>
    </row>
    <row r="38" spans="2:8" ht="54.75" customHeight="1">
      <c r="B38" s="48"/>
      <c r="C38" s="89"/>
      <c r="D38" s="90"/>
      <c r="E38" s="183" t="s">
        <v>379</v>
      </c>
      <c r="F38" s="90"/>
      <c r="G38" s="174"/>
      <c r="H38" s="168"/>
    </row>
    <row r="39" spans="2:8" ht="27">
      <c r="B39" s="48"/>
      <c r="C39" s="89"/>
      <c r="D39" s="178" t="s">
        <v>41</v>
      </c>
      <c r="E39" s="96"/>
      <c r="F39" s="178"/>
      <c r="G39" s="179"/>
      <c r="H39" s="180">
        <v>91250</v>
      </c>
    </row>
    <row r="40" spans="2:8" ht="44.25" customHeight="1">
      <c r="B40" s="48"/>
      <c r="C40" s="89"/>
      <c r="D40" s="90"/>
      <c r="E40" s="183" t="s">
        <v>379</v>
      </c>
      <c r="F40" s="90"/>
      <c r="G40" s="174"/>
      <c r="H40" s="168"/>
    </row>
    <row r="41" spans="2:8" ht="24">
      <c r="B41" s="8"/>
      <c r="C41" s="89"/>
      <c r="D41" s="178" t="s">
        <v>42</v>
      </c>
      <c r="E41" s="96"/>
      <c r="F41" s="178"/>
      <c r="G41" s="179"/>
      <c r="H41" s="180">
        <v>68990</v>
      </c>
    </row>
    <row r="42" spans="2:8" ht="43.5" customHeight="1">
      <c r="B42" s="8"/>
      <c r="C42" s="89"/>
      <c r="D42" s="90"/>
      <c r="E42" s="183" t="s">
        <v>380</v>
      </c>
      <c r="F42" s="90"/>
      <c r="G42" s="174"/>
      <c r="H42" s="168"/>
    </row>
    <row r="43" spans="2:8" ht="24">
      <c r="B43" s="8"/>
      <c r="C43" s="89"/>
      <c r="D43" s="178" t="s">
        <v>43</v>
      </c>
      <c r="E43" s="96"/>
      <c r="F43" s="178"/>
      <c r="G43" s="179"/>
      <c r="H43" s="180">
        <v>10250</v>
      </c>
    </row>
    <row r="44" spans="2:8" ht="39.75" customHeight="1">
      <c r="B44" s="8"/>
      <c r="C44" s="32"/>
      <c r="D44" s="24"/>
      <c r="E44" s="184" t="s">
        <v>380</v>
      </c>
      <c r="F44" s="24"/>
      <c r="G44" s="175"/>
      <c r="H44" s="169"/>
    </row>
    <row r="45" spans="2:8" ht="24">
      <c r="B45" s="8"/>
      <c r="C45" s="205" t="s">
        <v>381</v>
      </c>
      <c r="D45" s="206"/>
      <c r="E45" s="207"/>
      <c r="F45" s="206"/>
      <c r="G45" s="208"/>
      <c r="H45" s="209">
        <v>629000</v>
      </c>
    </row>
    <row r="46" spans="2:8" ht="42" customHeight="1">
      <c r="B46" s="191"/>
      <c r="C46" s="35"/>
      <c r="D46" s="182" t="s">
        <v>380</v>
      </c>
      <c r="E46" s="35"/>
      <c r="F46" s="28"/>
      <c r="G46" s="176"/>
      <c r="H46" s="170"/>
    </row>
    <row r="47" spans="2:8" ht="23.25" customHeight="1">
      <c r="B47" s="224">
        <v>510</v>
      </c>
      <c r="C47" s="215" t="s">
        <v>409</v>
      </c>
      <c r="D47" s="211"/>
      <c r="E47" s="212"/>
      <c r="F47" s="213"/>
      <c r="G47" s="214"/>
      <c r="H47" s="216">
        <f>H48</f>
        <v>1348698</v>
      </c>
    </row>
    <row r="48" spans="2:8" ht="27" customHeight="1">
      <c r="B48" s="210"/>
      <c r="C48" s="200" t="s">
        <v>38</v>
      </c>
      <c r="D48" s="201"/>
      <c r="E48" s="202"/>
      <c r="F48" s="201"/>
      <c r="G48" s="203"/>
      <c r="H48" s="204">
        <v>1348698</v>
      </c>
    </row>
    <row r="49" spans="1:8" ht="44.25" customHeight="1">
      <c r="B49" s="42"/>
      <c r="C49" s="35"/>
      <c r="D49" s="182" t="s">
        <v>380</v>
      </c>
      <c r="E49" s="35"/>
      <c r="F49" s="28"/>
      <c r="G49" s="176"/>
      <c r="H49" s="170"/>
    </row>
    <row r="50" spans="1:8" ht="27">
      <c r="B50" s="217" t="s">
        <v>13</v>
      </c>
      <c r="C50" s="218"/>
      <c r="D50" s="219"/>
      <c r="E50" s="220"/>
      <c r="F50" s="219"/>
      <c r="G50" s="221"/>
      <c r="H50" s="222">
        <f>H13+H47</f>
        <v>2857610</v>
      </c>
    </row>
    <row r="51" spans="1:8" ht="20.25" thickBot="1">
      <c r="B51" s="15"/>
      <c r="C51" s="16"/>
      <c r="D51" s="30"/>
      <c r="E51" s="16"/>
      <c r="F51" s="30"/>
      <c r="G51" s="177"/>
      <c r="H51" s="171"/>
    </row>
    <row r="52" spans="1:8" ht="19.5">
      <c r="A52" s="1"/>
      <c r="B52" s="1"/>
      <c r="C52" s="1"/>
      <c r="D52" s="1"/>
      <c r="E52" s="1"/>
      <c r="F52" s="1"/>
      <c r="G52" s="121"/>
      <c r="H52" s="166"/>
    </row>
    <row r="53" spans="1:8" ht="27">
      <c r="A53" s="1"/>
      <c r="B53" s="225" t="s">
        <v>410</v>
      </c>
      <c r="C53" s="1"/>
      <c r="D53" s="1"/>
      <c r="E53" s="1"/>
      <c r="F53" s="1"/>
      <c r="G53" s="121"/>
      <c r="H53" s="166"/>
    </row>
    <row r="54" spans="1:8" ht="27">
      <c r="A54" s="1"/>
      <c r="B54" s="225" t="s">
        <v>417</v>
      </c>
      <c r="C54" s="1"/>
      <c r="D54" s="1"/>
      <c r="E54" s="1"/>
      <c r="F54" s="1"/>
      <c r="G54" s="121"/>
      <c r="H54" s="166"/>
    </row>
    <row r="55" spans="1:8" ht="27">
      <c r="A55" s="1"/>
      <c r="B55" s="225" t="s">
        <v>416</v>
      </c>
      <c r="C55" s="1"/>
      <c r="D55" s="1"/>
      <c r="E55" s="1"/>
      <c r="F55" s="1"/>
      <c r="G55" s="121"/>
      <c r="H55" s="166"/>
    </row>
    <row r="56" spans="1:8" ht="27">
      <c r="A56" s="1"/>
      <c r="B56" s="225" t="s">
        <v>407</v>
      </c>
      <c r="C56" s="1"/>
      <c r="D56" s="1"/>
      <c r="E56" s="1"/>
      <c r="F56" s="1"/>
      <c r="G56" s="121"/>
      <c r="H56" s="166"/>
    </row>
    <row r="57" spans="1:8" ht="19.5">
      <c r="A57" s="1"/>
      <c r="B57" s="1"/>
      <c r="C57" s="1"/>
      <c r="D57" s="1"/>
      <c r="E57" s="1"/>
      <c r="F57" s="1"/>
      <c r="G57" s="121"/>
      <c r="H57" s="166"/>
    </row>
    <row r="58" spans="1:8" ht="49.5" customHeight="1">
      <c r="A58" s="1"/>
      <c r="B58" s="250" t="s">
        <v>145</v>
      </c>
      <c r="C58" s="250"/>
      <c r="D58" s="250"/>
      <c r="E58" s="250"/>
      <c r="F58" s="250"/>
      <c r="G58" s="250"/>
      <c r="H58" s="250"/>
    </row>
    <row r="59" spans="1:8" ht="19.5">
      <c r="A59" s="1"/>
      <c r="B59" s="1"/>
      <c r="C59" s="1"/>
      <c r="D59" s="1"/>
      <c r="E59" s="1"/>
      <c r="F59" s="1"/>
      <c r="G59" s="121"/>
      <c r="H59" s="166"/>
    </row>
    <row r="60" spans="1:8" ht="19.5">
      <c r="A60" s="1"/>
      <c r="B60" s="1"/>
      <c r="C60" s="1"/>
      <c r="D60" s="1"/>
      <c r="E60" s="1"/>
      <c r="F60" s="1"/>
      <c r="G60" s="121"/>
      <c r="H60" s="166"/>
    </row>
    <row r="61" spans="1:8" ht="19.5">
      <c r="A61" s="1"/>
      <c r="B61" s="1"/>
      <c r="C61" s="1"/>
      <c r="D61" s="1"/>
      <c r="E61" s="1"/>
      <c r="F61" s="1"/>
      <c r="G61" s="121"/>
      <c r="H61" s="166"/>
    </row>
    <row r="62" spans="1:8" ht="19.5">
      <c r="A62" s="1"/>
      <c r="B62" s="1"/>
      <c r="C62" s="1"/>
      <c r="D62" s="1"/>
      <c r="E62" s="1"/>
      <c r="F62" s="1"/>
      <c r="G62" s="121"/>
      <c r="H62" s="166"/>
    </row>
    <row r="63" spans="1:8" ht="19.5">
      <c r="A63" s="1"/>
      <c r="B63" s="1"/>
      <c r="C63" s="1"/>
      <c r="D63" s="1"/>
      <c r="E63" s="1"/>
      <c r="F63" s="1"/>
      <c r="G63" s="121"/>
      <c r="H63" s="166"/>
    </row>
    <row r="64" spans="1:8" ht="19.5">
      <c r="A64" s="1"/>
      <c r="B64" s="1"/>
      <c r="C64" s="1"/>
      <c r="D64" s="1"/>
      <c r="E64" s="1"/>
      <c r="F64" s="1"/>
      <c r="G64" s="121"/>
      <c r="H64" s="166"/>
    </row>
    <row r="65" spans="1:8" ht="19.5">
      <c r="A65" s="1"/>
      <c r="B65" s="1"/>
      <c r="C65" s="1"/>
      <c r="D65" s="1"/>
      <c r="E65" s="1"/>
      <c r="F65" s="1"/>
      <c r="G65" s="121"/>
      <c r="H65" s="166"/>
    </row>
  </sheetData>
  <mergeCells count="5">
    <mergeCell ref="B9:H9"/>
    <mergeCell ref="B6:H6"/>
    <mergeCell ref="B7:H7"/>
    <mergeCell ref="B8:H8"/>
    <mergeCell ref="B58:H58"/>
  </mergeCells>
  <printOptions horizontalCentered="1" verticalCentered="1"/>
  <pageMargins left="0.27559055118110237" right="0.27559055118110237" top="0.23622047244094491" bottom="0.15748031496062992" header="0.31496062992125984" footer="0.31496062992125984"/>
  <pageSetup scale="46" orientation="portrait" r:id="rId1"/>
  <headerFooter>
    <oddFooter>&amp;L&amp;D/&amp;T&amp;C&amp;P/&amp;N&amp;R&amp;F/&amp;A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A2:E29"/>
  <sheetViews>
    <sheetView showGridLines="0" topLeftCell="A8"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4.7109375" style="52" customWidth="1"/>
    <col min="6" max="16384" width="11.42578125" style="52"/>
  </cols>
  <sheetData>
    <row r="2" spans="1:5" ht="17.25">
      <c r="A2" s="92" t="s">
        <v>168</v>
      </c>
    </row>
    <row r="4" spans="1:5" ht="39.75" customHeight="1" thickBot="1">
      <c r="A4" s="249" t="s">
        <v>153</v>
      </c>
      <c r="B4" s="249"/>
      <c r="C4" s="249"/>
      <c r="D4" s="249"/>
      <c r="E4" s="249"/>
    </row>
    <row r="5" spans="1:5" ht="15">
      <c r="C5" s="53"/>
      <c r="D5" s="53"/>
    </row>
    <row r="6" spans="1:5" ht="49.5" customHeight="1">
      <c r="A6" s="247" t="s">
        <v>154</v>
      </c>
      <c r="B6" s="247"/>
      <c r="C6" s="247"/>
      <c r="D6" s="247"/>
      <c r="E6" s="247"/>
    </row>
    <row r="7" spans="1:5" ht="15">
      <c r="C7" s="54"/>
      <c r="D7" s="54"/>
    </row>
    <row r="8" spans="1:5" ht="39.75" customHeight="1">
      <c r="A8" s="79" t="s">
        <v>66</v>
      </c>
      <c r="B8" s="246" t="s">
        <v>9</v>
      </c>
      <c r="C8" s="246"/>
      <c r="D8" s="87"/>
      <c r="E8" s="57" t="s">
        <v>179</v>
      </c>
    </row>
    <row r="9" spans="1:5" ht="51.75" customHeight="1">
      <c r="A9" s="79" t="s">
        <v>67</v>
      </c>
      <c r="B9" s="246" t="s">
        <v>169</v>
      </c>
      <c r="C9" s="246"/>
      <c r="D9" s="87"/>
      <c r="E9" s="57" t="s">
        <v>221</v>
      </c>
    </row>
    <row r="10" spans="1:5" ht="51.75" customHeight="1">
      <c r="A10" s="79" t="s">
        <v>68</v>
      </c>
      <c r="B10" s="246" t="s">
        <v>170</v>
      </c>
      <c r="C10" s="246"/>
      <c r="D10" s="87"/>
      <c r="E10" s="57" t="s">
        <v>222</v>
      </c>
    </row>
    <row r="11" spans="1:5" ht="62.25" customHeight="1">
      <c r="A11" s="80" t="s">
        <v>69</v>
      </c>
      <c r="B11" s="246" t="s">
        <v>171</v>
      </c>
      <c r="C11" s="246"/>
      <c r="D11" s="87"/>
      <c r="E11" s="57" t="s">
        <v>411</v>
      </c>
    </row>
    <row r="12" spans="1:5" ht="60.75" customHeight="1">
      <c r="A12" s="79" t="s">
        <v>70</v>
      </c>
      <c r="B12" s="246" t="s">
        <v>172</v>
      </c>
      <c r="C12" s="246"/>
      <c r="D12" s="87"/>
      <c r="E12" s="57" t="s">
        <v>414</v>
      </c>
    </row>
    <row r="13" spans="1:5" ht="81" customHeight="1">
      <c r="A13" s="79" t="s">
        <v>71</v>
      </c>
      <c r="B13" s="246" t="s">
        <v>173</v>
      </c>
      <c r="C13" s="246"/>
      <c r="D13" s="87"/>
      <c r="E13" s="57" t="s">
        <v>413</v>
      </c>
    </row>
    <row r="14" spans="1:5" ht="64.5" customHeight="1">
      <c r="A14" s="93" t="s">
        <v>72</v>
      </c>
      <c r="B14" s="251" t="s">
        <v>0</v>
      </c>
      <c r="C14" s="251"/>
      <c r="D14" s="94"/>
      <c r="E14" s="95" t="s">
        <v>223</v>
      </c>
    </row>
    <row r="15" spans="1:5" ht="21" customHeight="1">
      <c r="C15" s="55"/>
      <c r="D15" s="55"/>
      <c r="E15" s="56"/>
    </row>
    <row r="16" spans="1:5" ht="21" customHeight="1">
      <c r="A16" s="232" t="s">
        <v>417</v>
      </c>
      <c r="C16" s="55"/>
      <c r="D16" s="55"/>
      <c r="E16" s="56"/>
    </row>
    <row r="17" spans="1:5" ht="19.5">
      <c r="A17" s="232" t="s">
        <v>416</v>
      </c>
      <c r="C17" s="55"/>
      <c r="D17" s="55"/>
      <c r="E17" s="56"/>
    </row>
    <row r="18" spans="1:5" ht="15">
      <c r="C18" s="55"/>
      <c r="D18" s="55"/>
      <c r="E18" s="56"/>
    </row>
    <row r="19" spans="1:5" ht="15">
      <c r="C19" s="55"/>
      <c r="D19" s="55"/>
      <c r="E19" s="56"/>
    </row>
    <row r="20" spans="1:5" ht="15">
      <c r="C20" s="55"/>
      <c r="D20" s="55"/>
      <c r="E20" s="56"/>
    </row>
    <row r="21" spans="1:5" ht="15">
      <c r="C21" s="55"/>
      <c r="D21" s="55"/>
      <c r="E21" s="56"/>
    </row>
    <row r="22" spans="1:5" ht="15">
      <c r="C22" s="55"/>
      <c r="D22" s="55"/>
      <c r="E22" s="56"/>
    </row>
    <row r="23" spans="1:5" ht="15">
      <c r="C23" s="55"/>
      <c r="D23" s="55"/>
      <c r="E23" s="56"/>
    </row>
    <row r="24" spans="1:5" ht="15">
      <c r="C24" s="55"/>
      <c r="D24" s="55"/>
      <c r="E24" s="56"/>
    </row>
    <row r="25" spans="1:5" ht="15">
      <c r="C25" s="55"/>
      <c r="D25" s="55"/>
      <c r="E25" s="56"/>
    </row>
    <row r="27" spans="1:5" ht="13.5" customHeight="1">
      <c r="E27" s="72"/>
    </row>
    <row r="29" spans="1:5" ht="15">
      <c r="E29" s="72"/>
    </row>
  </sheetData>
  <mergeCells count="9">
    <mergeCell ref="B14:C14"/>
    <mergeCell ref="B11:C11"/>
    <mergeCell ref="B12:C12"/>
    <mergeCell ref="B13:C13"/>
    <mergeCell ref="A4:E4"/>
    <mergeCell ref="A6:E6"/>
    <mergeCell ref="B8:C8"/>
    <mergeCell ref="B9:C9"/>
    <mergeCell ref="B10:C10"/>
  </mergeCells>
  <pageMargins left="0.70866141732283472" right="0.70866141732283472" top="0.74803149606299213" bottom="0.74803149606299213" header="0.31496062992125984" footer="0.31496062992125984"/>
  <pageSetup scale="79" orientation="portrait" r:id="rId1"/>
  <headerFooter>
    <oddHeader>&amp;L&amp;G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3:I63"/>
  <sheetViews>
    <sheetView topLeftCell="A39" zoomScale="70" zoomScaleNormal="70" workbookViewId="0">
      <selection activeCell="D40" sqref="D40"/>
    </sheetView>
  </sheetViews>
  <sheetFormatPr baseColWidth="10" defaultRowHeight="15"/>
  <cols>
    <col min="1" max="1" width="8.5703125" customWidth="1"/>
    <col min="2" max="2" width="20.7109375" customWidth="1"/>
    <col min="3" max="3" width="32.5703125" customWidth="1"/>
    <col min="4" max="6" width="25" customWidth="1"/>
    <col min="7" max="7" width="55.85546875" customWidth="1"/>
    <col min="8" max="8" width="31.5703125" style="164" customWidth="1"/>
    <col min="9" max="9" width="52.7109375" customWidth="1"/>
  </cols>
  <sheetData>
    <row r="3" spans="2:9" ht="27">
      <c r="G3" s="3" t="s">
        <v>11</v>
      </c>
      <c r="H3" s="4">
        <v>45925</v>
      </c>
    </row>
    <row r="4" spans="2:9" ht="22.5" customHeight="1"/>
    <row r="5" spans="2:9" ht="22.5" customHeight="1">
      <c r="B5" s="92" t="s">
        <v>174</v>
      </c>
    </row>
    <row r="6" spans="2:9" ht="27">
      <c r="B6" s="237" t="s">
        <v>6</v>
      </c>
      <c r="C6" s="237"/>
      <c r="D6" s="237"/>
      <c r="E6" s="237"/>
      <c r="F6" s="237"/>
      <c r="G6" s="237"/>
      <c r="H6" s="237"/>
      <c r="I6" s="41"/>
    </row>
    <row r="7" spans="2:9" ht="27">
      <c r="B7" s="237" t="s">
        <v>7</v>
      </c>
      <c r="C7" s="237"/>
      <c r="D7" s="237"/>
      <c r="E7" s="237"/>
      <c r="F7" s="237"/>
      <c r="G7" s="237"/>
      <c r="H7" s="237"/>
      <c r="I7" s="41"/>
    </row>
    <row r="8" spans="2:9" ht="27">
      <c r="B8" s="237" t="s">
        <v>31</v>
      </c>
      <c r="C8" s="237"/>
      <c r="D8" s="237"/>
      <c r="E8" s="237"/>
      <c r="F8" s="237"/>
      <c r="G8" s="237"/>
      <c r="H8" s="237"/>
      <c r="I8" s="41"/>
    </row>
    <row r="9" spans="2:9" ht="27">
      <c r="B9" s="237"/>
      <c r="C9" s="237"/>
      <c r="D9" s="237"/>
      <c r="E9" s="237"/>
      <c r="F9" s="237"/>
      <c r="G9" s="237"/>
      <c r="H9" s="237"/>
      <c r="I9" s="41"/>
    </row>
    <row r="10" spans="2:9" ht="27">
      <c r="D10" s="2"/>
      <c r="E10" s="2"/>
      <c r="F10" s="2"/>
      <c r="G10" s="2"/>
      <c r="H10" s="165"/>
      <c r="I10" s="2"/>
    </row>
    <row r="11" spans="2:9" ht="20.25" thickBot="1">
      <c r="B11" s="1"/>
      <c r="C11" s="1"/>
      <c r="D11" s="1"/>
      <c r="E11" s="1"/>
      <c r="F11" s="1"/>
      <c r="G11" s="1"/>
      <c r="H11" s="166"/>
      <c r="I11" s="1"/>
    </row>
    <row r="12" spans="2:9" ht="66.75" customHeight="1">
      <c r="B12" s="47" t="s">
        <v>178</v>
      </c>
      <c r="C12" s="51" t="s">
        <v>148</v>
      </c>
      <c r="D12" s="51" t="s">
        <v>147</v>
      </c>
      <c r="E12" s="51" t="s">
        <v>149</v>
      </c>
      <c r="F12" s="51" t="s">
        <v>150</v>
      </c>
      <c r="G12" s="51" t="s">
        <v>151</v>
      </c>
      <c r="H12" s="167" t="s">
        <v>152</v>
      </c>
    </row>
    <row r="13" spans="2:9" ht="30.75" customHeight="1">
      <c r="B13" s="223">
        <v>500</v>
      </c>
      <c r="C13" s="196" t="s">
        <v>408</v>
      </c>
      <c r="D13" s="197"/>
      <c r="E13" s="197"/>
      <c r="F13" s="197"/>
      <c r="G13" s="198"/>
      <c r="H13" s="227">
        <f>H14</f>
        <v>314770</v>
      </c>
    </row>
    <row r="14" spans="2:9" s="186" customFormat="1" ht="30">
      <c r="B14" s="226"/>
      <c r="C14" s="200" t="s">
        <v>44</v>
      </c>
      <c r="D14" s="201"/>
      <c r="E14" s="202"/>
      <c r="F14" s="201"/>
      <c r="G14" s="203"/>
      <c r="H14" s="228">
        <f>H15+H37+H39+H41+H43</f>
        <v>314770</v>
      </c>
    </row>
    <row r="15" spans="2:9" s="186" customFormat="1" ht="30">
      <c r="B15" s="185"/>
      <c r="C15" s="96"/>
      <c r="D15" s="178" t="s">
        <v>45</v>
      </c>
      <c r="E15" s="96"/>
      <c r="F15" s="178"/>
      <c r="G15" s="178"/>
      <c r="H15" s="180">
        <f>H16+H23+H30</f>
        <v>145535</v>
      </c>
    </row>
    <row r="16" spans="2:9" ht="30">
      <c r="B16" s="49"/>
      <c r="C16" s="89"/>
      <c r="D16" s="90"/>
      <c r="E16" s="181" t="s">
        <v>382</v>
      </c>
      <c r="F16" s="178"/>
      <c r="G16" s="178"/>
      <c r="H16" s="180">
        <f>H17+H20</f>
        <v>15300</v>
      </c>
    </row>
    <row r="17" spans="2:8" ht="30">
      <c r="B17" s="49"/>
      <c r="C17" s="89"/>
      <c r="D17" s="90"/>
      <c r="E17" s="89"/>
      <c r="F17" s="90" t="s">
        <v>383</v>
      </c>
      <c r="G17" s="90"/>
      <c r="H17" s="168">
        <f>SUM(H18:H19)</f>
        <v>11800</v>
      </c>
    </row>
    <row r="18" spans="2:8" ht="30">
      <c r="B18" s="49"/>
      <c r="C18" s="89"/>
      <c r="D18" s="90"/>
      <c r="E18" s="89"/>
      <c r="F18" s="90"/>
      <c r="G18" s="189" t="s">
        <v>385</v>
      </c>
      <c r="H18" s="190">
        <v>8200</v>
      </c>
    </row>
    <row r="19" spans="2:8" ht="24">
      <c r="B19" s="8"/>
      <c r="C19" s="89"/>
      <c r="D19" s="90"/>
      <c r="E19" s="89"/>
      <c r="F19" s="90"/>
      <c r="G19" s="189" t="s">
        <v>386</v>
      </c>
      <c r="H19" s="190">
        <v>3600</v>
      </c>
    </row>
    <row r="20" spans="2:8" ht="24">
      <c r="B20" s="8"/>
      <c r="C20" s="89"/>
      <c r="D20" s="90"/>
      <c r="E20" s="89"/>
      <c r="F20" s="90" t="s">
        <v>384</v>
      </c>
      <c r="G20" s="90"/>
      <c r="H20" s="168">
        <f>SUM(H21:H22)</f>
        <v>3500</v>
      </c>
    </row>
    <row r="21" spans="2:8" ht="24">
      <c r="B21" s="8"/>
      <c r="C21" s="89"/>
      <c r="D21" s="90"/>
      <c r="E21" s="89"/>
      <c r="F21" s="90"/>
      <c r="G21" s="189" t="s">
        <v>387</v>
      </c>
      <c r="H21" s="190">
        <v>1500</v>
      </c>
    </row>
    <row r="22" spans="2:8" ht="24">
      <c r="B22" s="8"/>
      <c r="C22" s="89"/>
      <c r="D22" s="90"/>
      <c r="E22" s="89"/>
      <c r="F22" s="90"/>
      <c r="G22" s="189" t="s">
        <v>388</v>
      </c>
      <c r="H22" s="190">
        <v>2000</v>
      </c>
    </row>
    <row r="23" spans="2:8" ht="24">
      <c r="B23" s="8"/>
      <c r="C23" s="89"/>
      <c r="D23" s="90"/>
      <c r="E23" s="181" t="s">
        <v>389</v>
      </c>
      <c r="F23" s="178"/>
      <c r="G23" s="178"/>
      <c r="H23" s="180">
        <f>H24+H27</f>
        <v>17810</v>
      </c>
    </row>
    <row r="24" spans="2:8" ht="24">
      <c r="B24" s="8"/>
      <c r="C24" s="89"/>
      <c r="D24" s="90"/>
      <c r="E24" s="89"/>
      <c r="F24" s="90" t="s">
        <v>390</v>
      </c>
      <c r="G24" s="90"/>
      <c r="H24" s="168">
        <f>SUM(H25:H26)</f>
        <v>12600</v>
      </c>
    </row>
    <row r="25" spans="2:8" ht="24">
      <c r="B25" s="8"/>
      <c r="C25" s="89"/>
      <c r="D25" s="90"/>
      <c r="E25" s="89"/>
      <c r="F25" s="90"/>
      <c r="G25" s="189" t="s">
        <v>391</v>
      </c>
      <c r="H25" s="190">
        <v>9200</v>
      </c>
    </row>
    <row r="26" spans="2:8" ht="24">
      <c r="B26" s="8"/>
      <c r="C26" s="89"/>
      <c r="D26" s="90"/>
      <c r="E26" s="89"/>
      <c r="F26" s="90"/>
      <c r="G26" s="189" t="s">
        <v>392</v>
      </c>
      <c r="H26" s="190">
        <v>3400</v>
      </c>
    </row>
    <row r="27" spans="2:8" ht="24">
      <c r="B27" s="8"/>
      <c r="C27" s="89"/>
      <c r="D27" s="90"/>
      <c r="E27" s="89"/>
      <c r="F27" s="90" t="s">
        <v>393</v>
      </c>
      <c r="G27" s="90"/>
      <c r="H27" s="168">
        <f>SUM(H28:H29)</f>
        <v>5210</v>
      </c>
    </row>
    <row r="28" spans="2:8" ht="24">
      <c r="B28" s="8"/>
      <c r="C28" s="89"/>
      <c r="D28" s="90"/>
      <c r="E28" s="89"/>
      <c r="F28" s="90"/>
      <c r="G28" s="189" t="s">
        <v>394</v>
      </c>
      <c r="H28" s="190">
        <v>2360</v>
      </c>
    </row>
    <row r="29" spans="2:8" ht="24">
      <c r="B29" s="8"/>
      <c r="C29" s="89"/>
      <c r="D29" s="90"/>
      <c r="E29" s="89"/>
      <c r="F29" s="90"/>
      <c r="G29" s="189" t="s">
        <v>395</v>
      </c>
      <c r="H29" s="190">
        <v>2850</v>
      </c>
    </row>
    <row r="30" spans="2:8" ht="24">
      <c r="B30" s="8"/>
      <c r="C30" s="89"/>
      <c r="D30" s="90"/>
      <c r="E30" s="181" t="s">
        <v>396</v>
      </c>
      <c r="F30" s="178"/>
      <c r="G30" s="178"/>
      <c r="H30" s="180">
        <f>H31+H34</f>
        <v>112425</v>
      </c>
    </row>
    <row r="31" spans="2:8" ht="24">
      <c r="B31" s="8"/>
      <c r="C31" s="89"/>
      <c r="D31" s="90"/>
      <c r="E31" s="89"/>
      <c r="F31" s="90" t="s">
        <v>397</v>
      </c>
      <c r="G31" s="90"/>
      <c r="H31" s="168">
        <f>SUM(H32:H33)</f>
        <v>8225</v>
      </c>
    </row>
    <row r="32" spans="2:8" ht="24">
      <c r="B32" s="8"/>
      <c r="C32" s="89"/>
      <c r="D32" s="90"/>
      <c r="E32" s="89"/>
      <c r="F32" s="90"/>
      <c r="G32" s="189" t="s">
        <v>399</v>
      </c>
      <c r="H32" s="190">
        <v>7300</v>
      </c>
    </row>
    <row r="33" spans="2:8" ht="24">
      <c r="B33" s="8"/>
      <c r="C33" s="89"/>
      <c r="D33" s="90"/>
      <c r="E33" s="89"/>
      <c r="F33" s="90"/>
      <c r="G33" s="189" t="s">
        <v>400</v>
      </c>
      <c r="H33" s="190">
        <v>925</v>
      </c>
    </row>
    <row r="34" spans="2:8" ht="24">
      <c r="B34" s="8"/>
      <c r="C34" s="89"/>
      <c r="D34" s="90"/>
      <c r="E34" s="89"/>
      <c r="F34" s="90" t="s">
        <v>398</v>
      </c>
      <c r="G34" s="90"/>
      <c r="H34" s="168">
        <f>SUM(H35:H36)</f>
        <v>104200</v>
      </c>
    </row>
    <row r="35" spans="2:8" ht="24">
      <c r="B35" s="8"/>
      <c r="C35" s="89"/>
      <c r="D35" s="90"/>
      <c r="E35" s="89"/>
      <c r="F35" s="90"/>
      <c r="G35" s="189" t="s">
        <v>401</v>
      </c>
      <c r="H35" s="190">
        <v>63000</v>
      </c>
    </row>
    <row r="36" spans="2:8" ht="24">
      <c r="B36" s="8"/>
      <c r="C36" s="89"/>
      <c r="D36" s="91"/>
      <c r="E36" s="89"/>
      <c r="F36" s="90"/>
      <c r="G36" s="189" t="s">
        <v>402</v>
      </c>
      <c r="H36" s="190">
        <v>41200</v>
      </c>
    </row>
    <row r="37" spans="2:8" s="186" customFormat="1" ht="24">
      <c r="B37" s="187"/>
      <c r="C37" s="96"/>
      <c r="D37" s="178" t="s">
        <v>46</v>
      </c>
      <c r="E37" s="96"/>
      <c r="F37" s="178"/>
      <c r="G37" s="178"/>
      <c r="H37" s="180">
        <v>52885</v>
      </c>
    </row>
    <row r="38" spans="2:8" ht="47.25" customHeight="1">
      <c r="B38" s="8"/>
      <c r="C38" s="89"/>
      <c r="D38" s="90"/>
      <c r="E38" s="183" t="s">
        <v>380</v>
      </c>
      <c r="F38" s="90"/>
      <c r="G38" s="90"/>
      <c r="H38" s="168"/>
    </row>
    <row r="39" spans="2:8" s="186" customFormat="1" ht="24">
      <c r="B39" s="187"/>
      <c r="C39" s="96"/>
      <c r="D39" s="178" t="s">
        <v>47</v>
      </c>
      <c r="E39" s="96"/>
      <c r="F39" s="178"/>
      <c r="G39" s="178"/>
      <c r="H39" s="180">
        <v>72150</v>
      </c>
    </row>
    <row r="40" spans="2:8" ht="48">
      <c r="B40" s="8"/>
      <c r="C40" s="89"/>
      <c r="D40" s="90"/>
      <c r="E40" s="183" t="s">
        <v>380</v>
      </c>
      <c r="F40" s="90"/>
      <c r="G40" s="90"/>
      <c r="H40" s="168"/>
    </row>
    <row r="41" spans="2:8" s="186" customFormat="1" ht="24">
      <c r="B41" s="187"/>
      <c r="C41" s="96"/>
      <c r="D41" s="178" t="s">
        <v>48</v>
      </c>
      <c r="E41" s="96"/>
      <c r="F41" s="178"/>
      <c r="G41" s="178"/>
      <c r="H41" s="180">
        <v>31900</v>
      </c>
    </row>
    <row r="42" spans="2:8" ht="48">
      <c r="B42" s="8"/>
      <c r="C42" s="89"/>
      <c r="D42" s="90"/>
      <c r="E42" s="183" t="s">
        <v>380</v>
      </c>
      <c r="F42" s="90"/>
      <c r="G42" s="90"/>
      <c r="H42" s="168"/>
    </row>
    <row r="43" spans="2:8" s="186" customFormat="1" ht="24">
      <c r="B43" s="187"/>
      <c r="C43" s="96"/>
      <c r="D43" s="178" t="s">
        <v>49</v>
      </c>
      <c r="E43" s="96"/>
      <c r="F43" s="178"/>
      <c r="G43" s="178"/>
      <c r="H43" s="180">
        <v>12300</v>
      </c>
    </row>
    <row r="44" spans="2:8" ht="48">
      <c r="B44" s="8"/>
      <c r="C44" s="89"/>
      <c r="D44" s="90"/>
      <c r="E44" s="183" t="s">
        <v>380</v>
      </c>
      <c r="F44" s="90"/>
      <c r="G44" s="90"/>
      <c r="H44" s="229"/>
    </row>
    <row r="45" spans="2:8" ht="27">
      <c r="B45" s="224">
        <v>510</v>
      </c>
      <c r="C45" s="215" t="s">
        <v>409</v>
      </c>
      <c r="D45" s="211"/>
      <c r="E45" s="212"/>
      <c r="F45" s="213"/>
      <c r="G45" s="214"/>
      <c r="H45" s="230">
        <f>H46</f>
        <v>174295</v>
      </c>
    </row>
    <row r="46" spans="2:8" ht="24">
      <c r="B46" s="42"/>
      <c r="C46" s="200" t="s">
        <v>44</v>
      </c>
      <c r="D46" s="201"/>
      <c r="E46" s="202"/>
      <c r="F46" s="201"/>
      <c r="G46" s="203"/>
      <c r="H46" s="228">
        <v>174295</v>
      </c>
    </row>
    <row r="47" spans="2:8" ht="48">
      <c r="B47" s="42"/>
      <c r="C47" s="183" t="s">
        <v>380</v>
      </c>
      <c r="D47" s="193"/>
      <c r="E47" s="194"/>
      <c r="F47" s="193"/>
      <c r="G47" s="195"/>
      <c r="H47" s="168"/>
    </row>
    <row r="48" spans="2:8" ht="27">
      <c r="B48" s="217" t="s">
        <v>13</v>
      </c>
      <c r="C48" s="218"/>
      <c r="D48" s="219"/>
      <c r="E48" s="220"/>
      <c r="F48" s="219"/>
      <c r="G48" s="221"/>
      <c r="H48" s="222">
        <f>H13+H45</f>
        <v>489065</v>
      </c>
    </row>
    <row r="49" spans="1:8" ht="24.75" thickBot="1">
      <c r="B49" s="15"/>
      <c r="C49" s="97"/>
      <c r="D49" s="98"/>
      <c r="E49" s="97"/>
      <c r="F49" s="98"/>
      <c r="G49" s="98"/>
      <c r="H49" s="188"/>
    </row>
    <row r="50" spans="1:8" ht="19.5">
      <c r="A50" s="1"/>
      <c r="B50" s="1"/>
      <c r="C50" s="1"/>
      <c r="D50" s="1"/>
      <c r="E50" s="1"/>
      <c r="F50" s="1"/>
      <c r="G50" s="1"/>
      <c r="H50" s="166"/>
    </row>
    <row r="51" spans="1:8" ht="24">
      <c r="A51" s="1"/>
      <c r="B51" s="231" t="s">
        <v>410</v>
      </c>
      <c r="C51" s="1"/>
      <c r="D51" s="1"/>
      <c r="E51" s="1"/>
      <c r="F51" s="1"/>
      <c r="G51" s="1"/>
      <c r="H51" s="166"/>
    </row>
    <row r="52" spans="1:8" ht="24">
      <c r="A52" s="1"/>
      <c r="B52" s="231" t="s">
        <v>415</v>
      </c>
      <c r="C52" s="1"/>
      <c r="D52" s="1"/>
      <c r="E52" s="1"/>
      <c r="F52" s="1"/>
      <c r="G52" s="1"/>
      <c r="H52" s="166"/>
    </row>
    <row r="53" spans="1:8" ht="24">
      <c r="A53" s="1"/>
      <c r="B53" s="231" t="s">
        <v>416</v>
      </c>
      <c r="C53" s="1"/>
      <c r="D53" s="1"/>
      <c r="E53" s="1"/>
      <c r="F53" s="1"/>
      <c r="G53" s="1"/>
      <c r="H53" s="166"/>
    </row>
    <row r="54" spans="1:8" ht="24">
      <c r="A54" s="1"/>
      <c r="B54" s="231" t="s">
        <v>407</v>
      </c>
      <c r="C54" s="1"/>
      <c r="D54" s="1"/>
      <c r="E54" s="1"/>
      <c r="F54" s="1"/>
      <c r="G54" s="1"/>
      <c r="H54" s="166"/>
    </row>
    <row r="55" spans="1:8" ht="19.5">
      <c r="A55" s="1"/>
      <c r="B55" s="1"/>
      <c r="C55" s="1"/>
      <c r="D55" s="1"/>
      <c r="E55" s="1"/>
      <c r="F55" s="1"/>
      <c r="G55" s="1"/>
      <c r="H55" s="166"/>
    </row>
    <row r="56" spans="1:8" ht="19.5">
      <c r="A56" s="1"/>
      <c r="B56" s="1"/>
      <c r="C56" s="1"/>
      <c r="D56" s="1"/>
      <c r="E56" s="1"/>
      <c r="F56" s="1"/>
      <c r="G56" s="1"/>
      <c r="H56" s="166"/>
    </row>
    <row r="57" spans="1:8" ht="19.5">
      <c r="A57" s="1"/>
      <c r="B57" s="1"/>
      <c r="C57" s="1"/>
      <c r="D57" s="1"/>
      <c r="E57" s="1"/>
      <c r="F57" s="1"/>
      <c r="G57" s="1"/>
      <c r="H57" s="166"/>
    </row>
    <row r="58" spans="1:8" ht="19.5">
      <c r="A58" s="1"/>
      <c r="B58" s="1"/>
      <c r="C58" s="1"/>
      <c r="D58" s="1"/>
      <c r="E58" s="1"/>
      <c r="F58" s="1"/>
      <c r="G58" s="1"/>
      <c r="H58" s="166"/>
    </row>
    <row r="59" spans="1:8" ht="19.5">
      <c r="A59" s="1"/>
      <c r="B59" s="1"/>
      <c r="C59" s="1"/>
      <c r="D59" s="1"/>
      <c r="E59" s="1"/>
      <c r="F59" s="1"/>
      <c r="G59" s="1"/>
      <c r="H59" s="166"/>
    </row>
    <row r="60" spans="1:8" ht="19.5">
      <c r="A60" s="1"/>
      <c r="B60" s="1"/>
      <c r="C60" s="1"/>
      <c r="D60" s="1"/>
      <c r="E60" s="1"/>
      <c r="F60" s="1"/>
      <c r="G60" s="1"/>
      <c r="H60" s="166"/>
    </row>
    <row r="61" spans="1:8" ht="19.5">
      <c r="A61" s="1"/>
      <c r="B61" s="1"/>
      <c r="C61" s="1"/>
      <c r="D61" s="1"/>
      <c r="E61" s="1"/>
      <c r="F61" s="1"/>
      <c r="G61" s="1"/>
      <c r="H61" s="166"/>
    </row>
    <row r="62" spans="1:8" ht="19.5">
      <c r="A62" s="1"/>
      <c r="B62" s="1"/>
      <c r="C62" s="1"/>
      <c r="D62" s="1"/>
      <c r="E62" s="1"/>
      <c r="F62" s="1"/>
      <c r="G62" s="1"/>
      <c r="H62" s="166"/>
    </row>
    <row r="63" spans="1:8" ht="19.5">
      <c r="A63" s="1"/>
      <c r="B63" s="1"/>
      <c r="C63" s="1"/>
      <c r="D63" s="1"/>
      <c r="E63" s="1"/>
      <c r="F63" s="1"/>
      <c r="G63" s="1"/>
      <c r="H63" s="166"/>
    </row>
  </sheetData>
  <mergeCells count="4">
    <mergeCell ref="B6:H6"/>
    <mergeCell ref="B7:H7"/>
    <mergeCell ref="B8:H8"/>
    <mergeCell ref="B9:H9"/>
  </mergeCells>
  <printOptions horizontalCentered="1" verticalCentered="1"/>
  <pageMargins left="0.28000000000000003" right="0.27559055118110237" top="0.43" bottom="0.55000000000000004" header="0.31496062992125984" footer="0.31496062992125984"/>
  <pageSetup scale="38" orientation="landscape" r:id="rId1"/>
  <headerFooter>
    <oddFooter>&amp;L&amp;D/&amp;T&amp;C&amp;P/&amp;N&amp;R&amp;F/&amp;A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2:E29"/>
  <sheetViews>
    <sheetView showGridLines="0" topLeftCell="A9"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4.7109375" style="52" customWidth="1"/>
    <col min="6" max="16384" width="11.42578125" style="52"/>
  </cols>
  <sheetData>
    <row r="2" spans="1:5" ht="17.25">
      <c r="A2" s="92" t="s">
        <v>175</v>
      </c>
    </row>
    <row r="4" spans="1:5" ht="39.75" customHeight="1" thickBot="1">
      <c r="A4" s="249" t="s">
        <v>176</v>
      </c>
      <c r="B4" s="249"/>
      <c r="C4" s="249"/>
      <c r="D4" s="249"/>
      <c r="E4" s="249"/>
    </row>
    <row r="5" spans="1:5" ht="15">
      <c r="C5" s="53"/>
      <c r="D5" s="53"/>
    </row>
    <row r="6" spans="1:5" ht="49.5" customHeight="1">
      <c r="A6" s="252" t="s">
        <v>177</v>
      </c>
      <c r="B6" s="252"/>
      <c r="C6" s="252"/>
      <c r="D6" s="252"/>
      <c r="E6" s="252"/>
    </row>
    <row r="7" spans="1:5" ht="15">
      <c r="C7" s="54"/>
      <c r="D7" s="54"/>
    </row>
    <row r="8" spans="1:5" ht="39.75" customHeight="1">
      <c r="A8" s="79" t="s">
        <v>66</v>
      </c>
      <c r="B8" s="246" t="s">
        <v>9</v>
      </c>
      <c r="C8" s="246"/>
      <c r="D8" s="88"/>
      <c r="E8" s="57" t="s">
        <v>180</v>
      </c>
    </row>
    <row r="9" spans="1:5" ht="51.75" customHeight="1">
      <c r="A9" s="79" t="s">
        <v>67</v>
      </c>
      <c r="B9" s="246" t="s">
        <v>169</v>
      </c>
      <c r="C9" s="246"/>
      <c r="D9" s="88"/>
      <c r="E9" s="57" t="s">
        <v>221</v>
      </c>
    </row>
    <row r="10" spans="1:5" ht="51.75" customHeight="1">
      <c r="A10" s="79" t="s">
        <v>68</v>
      </c>
      <c r="B10" s="246" t="s">
        <v>170</v>
      </c>
      <c r="C10" s="246"/>
      <c r="D10" s="88"/>
      <c r="E10" s="57" t="s">
        <v>222</v>
      </c>
    </row>
    <row r="11" spans="1:5" ht="61.5" customHeight="1">
      <c r="A11" s="80" t="s">
        <v>69</v>
      </c>
      <c r="B11" s="246" t="s">
        <v>171</v>
      </c>
      <c r="C11" s="246"/>
      <c r="D11" s="88"/>
      <c r="E11" s="57" t="s">
        <v>411</v>
      </c>
    </row>
    <row r="12" spans="1:5" ht="61.5" customHeight="1">
      <c r="A12" s="79" t="s">
        <v>70</v>
      </c>
      <c r="B12" s="246" t="s">
        <v>172</v>
      </c>
      <c r="C12" s="246"/>
      <c r="D12" s="88"/>
      <c r="E12" s="57" t="s">
        <v>412</v>
      </c>
    </row>
    <row r="13" spans="1:5" ht="82.5" customHeight="1">
      <c r="A13" s="79" t="s">
        <v>71</v>
      </c>
      <c r="B13" s="246" t="s">
        <v>173</v>
      </c>
      <c r="C13" s="246"/>
      <c r="D13" s="88"/>
      <c r="E13" s="57" t="s">
        <v>413</v>
      </c>
    </row>
    <row r="14" spans="1:5" ht="64.5" customHeight="1">
      <c r="A14" s="93" t="s">
        <v>72</v>
      </c>
      <c r="B14" s="251" t="s">
        <v>0</v>
      </c>
      <c r="C14" s="251"/>
      <c r="D14" s="94"/>
      <c r="E14" s="95" t="s">
        <v>223</v>
      </c>
    </row>
    <row r="15" spans="1:5" ht="21" customHeight="1">
      <c r="C15" s="55"/>
      <c r="D15" s="55"/>
      <c r="E15" s="56"/>
    </row>
    <row r="16" spans="1:5" ht="21" customHeight="1">
      <c r="A16" s="232" t="s">
        <v>415</v>
      </c>
      <c r="C16" s="55"/>
      <c r="D16" s="55"/>
      <c r="E16" s="56"/>
    </row>
    <row r="17" spans="1:5" ht="19.5">
      <c r="A17" s="232" t="s">
        <v>416</v>
      </c>
      <c r="C17" s="55"/>
      <c r="D17" s="55"/>
      <c r="E17" s="56"/>
    </row>
    <row r="18" spans="1:5" ht="15">
      <c r="C18" s="55"/>
      <c r="D18" s="55"/>
      <c r="E18" s="56"/>
    </row>
    <row r="19" spans="1:5" ht="15">
      <c r="C19" s="55"/>
      <c r="D19" s="55"/>
      <c r="E19" s="56"/>
    </row>
    <row r="20" spans="1:5" ht="15">
      <c r="C20" s="55"/>
      <c r="D20" s="55"/>
      <c r="E20" s="56"/>
    </row>
    <row r="21" spans="1:5" ht="15">
      <c r="C21" s="55"/>
      <c r="D21" s="55"/>
      <c r="E21" s="56"/>
    </row>
    <row r="22" spans="1:5" ht="15">
      <c r="C22" s="55"/>
      <c r="D22" s="55"/>
      <c r="E22" s="56"/>
    </row>
    <row r="23" spans="1:5" ht="15">
      <c r="C23" s="55"/>
      <c r="D23" s="55"/>
      <c r="E23" s="56"/>
    </row>
    <row r="24" spans="1:5" ht="15">
      <c r="C24" s="55"/>
      <c r="D24" s="55"/>
      <c r="E24" s="56"/>
    </row>
    <row r="25" spans="1:5" ht="15">
      <c r="C25" s="55"/>
      <c r="D25" s="55"/>
      <c r="E25" s="56"/>
    </row>
    <row r="27" spans="1:5" ht="13.5" customHeight="1">
      <c r="E27" s="72"/>
    </row>
    <row r="29" spans="1:5" ht="15">
      <c r="E29" s="72"/>
    </row>
  </sheetData>
  <mergeCells count="9">
    <mergeCell ref="B12:C12"/>
    <mergeCell ref="B13:C13"/>
    <mergeCell ref="B14:C14"/>
    <mergeCell ref="A4:E4"/>
    <mergeCell ref="A6:E6"/>
    <mergeCell ref="B8:C8"/>
    <mergeCell ref="B9:C9"/>
    <mergeCell ref="B10:C10"/>
    <mergeCell ref="B11:C11"/>
  </mergeCells>
  <pageMargins left="0.70866141732283472" right="0.70866141732283472" top="0.74803149606299213" bottom="0.74803149606299213" header="0.31496062992125984" footer="0.31496062992125984"/>
  <pageSetup scale="79" orientation="portrait" r:id="rId1"/>
  <headerFooter>
    <oddHeader>&amp;L&amp;G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AE07"/>
    <pageSetUpPr fitToPage="1"/>
  </sheetPr>
  <dimension ref="A3:H59"/>
  <sheetViews>
    <sheetView zoomScale="70" zoomScaleNormal="70" workbookViewId="0">
      <selection activeCell="D40" sqref="D40"/>
    </sheetView>
  </sheetViews>
  <sheetFormatPr baseColWidth="10" defaultRowHeight="15"/>
  <cols>
    <col min="1" max="1" width="8.5703125" customWidth="1"/>
    <col min="2" max="2" width="26" customWidth="1"/>
    <col min="3" max="3" width="59.5703125" style="131" customWidth="1"/>
    <col min="4" max="4" width="30" style="136" customWidth="1"/>
    <col min="5" max="5" width="46.7109375" style="119" customWidth="1"/>
    <col min="6" max="7" width="46.7109375" customWidth="1"/>
    <col min="8" max="8" width="52.7109375" customWidth="1"/>
  </cols>
  <sheetData>
    <row r="3" spans="2:8" ht="27">
      <c r="F3" s="3" t="s">
        <v>11</v>
      </c>
      <c r="G3" s="4">
        <v>45925</v>
      </c>
    </row>
    <row r="4" spans="2:8" ht="23.25" customHeight="1"/>
    <row r="5" spans="2:8" ht="23.25" customHeight="1">
      <c r="B5" s="92" t="s">
        <v>185</v>
      </c>
    </row>
    <row r="6" spans="2:8" ht="27">
      <c r="B6" s="237" t="s">
        <v>6</v>
      </c>
      <c r="C6" s="237"/>
      <c r="D6" s="237"/>
      <c r="E6" s="237"/>
      <c r="F6" s="237"/>
      <c r="G6" s="237"/>
      <c r="H6" s="41"/>
    </row>
    <row r="7" spans="2:8" ht="27">
      <c r="B7" s="237" t="s">
        <v>7</v>
      </c>
      <c r="C7" s="237"/>
      <c r="D7" s="237"/>
      <c r="E7" s="237"/>
      <c r="F7" s="237"/>
      <c r="G7" s="237"/>
      <c r="H7" s="41"/>
    </row>
    <row r="8" spans="2:8" ht="27">
      <c r="B8" s="237" t="s">
        <v>30</v>
      </c>
      <c r="C8" s="237"/>
      <c r="D8" s="237"/>
      <c r="E8" s="237"/>
      <c r="F8" s="237"/>
      <c r="G8" s="237"/>
      <c r="H8" s="41"/>
    </row>
    <row r="9" spans="2:8" ht="27">
      <c r="B9" s="237"/>
      <c r="C9" s="237"/>
      <c r="D9" s="237"/>
      <c r="E9" s="237"/>
      <c r="F9" s="237"/>
      <c r="G9" s="237"/>
      <c r="H9" s="41"/>
    </row>
    <row r="10" spans="2:8" ht="27">
      <c r="D10" s="104"/>
      <c r="E10" s="120"/>
      <c r="F10" s="2"/>
      <c r="G10" s="2"/>
      <c r="H10" s="2"/>
    </row>
    <row r="11" spans="2:8" ht="20.25" thickBot="1">
      <c r="B11" s="1"/>
      <c r="C11" s="132"/>
      <c r="D11" s="137"/>
      <c r="E11" s="121"/>
      <c r="F11" s="1"/>
      <c r="G11" s="1"/>
      <c r="H11" s="1"/>
    </row>
    <row r="12" spans="2:8" ht="69.75" customHeight="1">
      <c r="B12" s="99" t="s">
        <v>181</v>
      </c>
      <c r="C12" s="100" t="s">
        <v>182</v>
      </c>
      <c r="D12" s="100" t="s">
        <v>183</v>
      </c>
      <c r="E12" s="122" t="s">
        <v>192</v>
      </c>
      <c r="F12" s="100" t="s">
        <v>184</v>
      </c>
      <c r="G12" s="101" t="s">
        <v>64</v>
      </c>
    </row>
    <row r="13" spans="2:8" ht="19.5" customHeight="1">
      <c r="B13" s="5">
        <v>21120001</v>
      </c>
      <c r="C13" s="127" t="s">
        <v>270</v>
      </c>
      <c r="D13" s="128" t="s">
        <v>271</v>
      </c>
      <c r="E13" s="123">
        <v>35</v>
      </c>
      <c r="F13" s="39">
        <v>71.5</v>
      </c>
      <c r="G13" s="43">
        <f>E13*F13</f>
        <v>2502.5</v>
      </c>
    </row>
    <row r="14" spans="2:8" ht="19.5" customHeight="1">
      <c r="B14" s="8">
        <v>21720002</v>
      </c>
      <c r="C14" s="129" t="s">
        <v>272</v>
      </c>
      <c r="D14" s="130" t="s">
        <v>271</v>
      </c>
      <c r="E14" s="124">
        <v>3</v>
      </c>
      <c r="F14" s="24">
        <v>458</v>
      </c>
      <c r="G14" s="44">
        <f t="shared" ref="G14:G42" si="0">E14*F14</f>
        <v>1374</v>
      </c>
    </row>
    <row r="15" spans="2:8" ht="19.5">
      <c r="B15" s="8">
        <v>221040002</v>
      </c>
      <c r="C15" s="129" t="s">
        <v>280</v>
      </c>
      <c r="D15" s="130" t="s">
        <v>269</v>
      </c>
      <c r="E15" s="124">
        <v>92</v>
      </c>
      <c r="F15" s="24">
        <v>356.28</v>
      </c>
      <c r="G15" s="44">
        <v>32777.759999999995</v>
      </c>
    </row>
    <row r="16" spans="2:8" ht="19.5">
      <c r="B16" s="8">
        <v>223010001</v>
      </c>
      <c r="C16" s="129" t="s">
        <v>282</v>
      </c>
      <c r="D16" s="130" t="s">
        <v>268</v>
      </c>
      <c r="E16" s="124">
        <v>366</v>
      </c>
      <c r="F16" s="24">
        <v>64</v>
      </c>
      <c r="G16" s="44">
        <f t="shared" si="0"/>
        <v>23424</v>
      </c>
    </row>
    <row r="17" spans="2:7" ht="19.5">
      <c r="B17" s="8">
        <v>246010025</v>
      </c>
      <c r="C17" s="129" t="s">
        <v>274</v>
      </c>
      <c r="D17" s="130" t="s">
        <v>273</v>
      </c>
      <c r="E17" s="124">
        <v>75</v>
      </c>
      <c r="F17" s="24">
        <v>15.5</v>
      </c>
      <c r="G17" s="44">
        <f t="shared" si="0"/>
        <v>1162.5</v>
      </c>
    </row>
    <row r="18" spans="2:7" ht="19.5">
      <c r="B18" s="8">
        <v>251010001</v>
      </c>
      <c r="C18" s="129" t="s">
        <v>266</v>
      </c>
      <c r="D18" s="130" t="s">
        <v>267</v>
      </c>
      <c r="E18" s="124">
        <v>120</v>
      </c>
      <c r="F18" s="24">
        <v>95.3</v>
      </c>
      <c r="G18" s="44">
        <f t="shared" si="0"/>
        <v>11436</v>
      </c>
    </row>
    <row r="19" spans="2:7" ht="19.5">
      <c r="B19" s="8">
        <v>255020022</v>
      </c>
      <c r="C19" s="129" t="s">
        <v>275</v>
      </c>
      <c r="D19" s="130" t="s">
        <v>271</v>
      </c>
      <c r="E19" s="124">
        <v>325</v>
      </c>
      <c r="F19" s="24">
        <v>12.5</v>
      </c>
      <c r="G19" s="44">
        <f t="shared" si="0"/>
        <v>4062.5</v>
      </c>
    </row>
    <row r="20" spans="2:7" ht="19.5">
      <c r="B20" s="8">
        <v>261020016</v>
      </c>
      <c r="C20" s="129" t="s">
        <v>279</v>
      </c>
      <c r="D20" s="130" t="s">
        <v>267</v>
      </c>
      <c r="E20" s="124">
        <v>125</v>
      </c>
      <c r="F20" s="24">
        <v>24.9</v>
      </c>
      <c r="G20" s="44">
        <f t="shared" si="0"/>
        <v>3112.5</v>
      </c>
    </row>
    <row r="21" spans="2:7" ht="19.5">
      <c r="B21" s="8">
        <v>271010001</v>
      </c>
      <c r="C21" s="129" t="s">
        <v>276</v>
      </c>
      <c r="D21" s="130" t="s">
        <v>271</v>
      </c>
      <c r="E21" s="124">
        <v>81</v>
      </c>
      <c r="F21" s="24">
        <v>261</v>
      </c>
      <c r="G21" s="44">
        <f t="shared" si="0"/>
        <v>21141</v>
      </c>
    </row>
    <row r="22" spans="2:7" ht="19.5">
      <c r="B22" s="8">
        <v>272010002</v>
      </c>
      <c r="C22" s="129" t="s">
        <v>281</v>
      </c>
      <c r="D22" s="130" t="s">
        <v>277</v>
      </c>
      <c r="E22" s="124">
        <v>23</v>
      </c>
      <c r="F22" s="24">
        <v>491</v>
      </c>
      <c r="G22" s="44">
        <f t="shared" si="0"/>
        <v>11293</v>
      </c>
    </row>
    <row r="23" spans="2:7" ht="19.5">
      <c r="B23" s="8">
        <v>291020001</v>
      </c>
      <c r="C23" s="129" t="s">
        <v>278</v>
      </c>
      <c r="D23" s="130" t="s">
        <v>271</v>
      </c>
      <c r="E23" s="124">
        <v>5</v>
      </c>
      <c r="F23" s="24">
        <v>326</v>
      </c>
      <c r="G23" s="44">
        <f t="shared" si="0"/>
        <v>1630</v>
      </c>
    </row>
    <row r="24" spans="2:7" ht="19.5">
      <c r="B24" s="8" t="s">
        <v>403</v>
      </c>
      <c r="C24" s="129"/>
      <c r="D24" s="130"/>
      <c r="E24" s="124"/>
      <c r="F24" s="24"/>
      <c r="G24" s="44">
        <f t="shared" si="0"/>
        <v>0</v>
      </c>
    </row>
    <row r="25" spans="2:7" ht="19.5">
      <c r="B25" s="8" t="s">
        <v>403</v>
      </c>
      <c r="C25" s="129"/>
      <c r="D25" s="130"/>
      <c r="E25" s="124"/>
      <c r="F25" s="24"/>
      <c r="G25" s="44">
        <f t="shared" si="0"/>
        <v>0</v>
      </c>
    </row>
    <row r="26" spans="2:7" ht="19.5">
      <c r="B26" s="8" t="s">
        <v>403</v>
      </c>
      <c r="C26" s="129"/>
      <c r="D26" s="130"/>
      <c r="E26" s="124"/>
      <c r="F26" s="24"/>
      <c r="G26" s="44">
        <f t="shared" si="0"/>
        <v>0</v>
      </c>
    </row>
    <row r="27" spans="2:7" ht="19.5">
      <c r="B27" s="8" t="s">
        <v>403</v>
      </c>
      <c r="C27" s="129"/>
      <c r="D27" s="130"/>
      <c r="E27" s="124"/>
      <c r="F27" s="24"/>
      <c r="G27" s="44">
        <f t="shared" si="0"/>
        <v>0</v>
      </c>
    </row>
    <row r="28" spans="2:7" ht="19.5">
      <c r="B28" s="8"/>
      <c r="C28" s="129"/>
      <c r="D28" s="130"/>
      <c r="E28" s="124"/>
      <c r="F28" s="24"/>
      <c r="G28" s="44">
        <f t="shared" si="0"/>
        <v>0</v>
      </c>
    </row>
    <row r="29" spans="2:7" ht="19.5">
      <c r="B29" s="8"/>
      <c r="C29" s="129"/>
      <c r="D29" s="130"/>
      <c r="E29" s="124"/>
      <c r="F29" s="24"/>
      <c r="G29" s="44">
        <f t="shared" si="0"/>
        <v>0</v>
      </c>
    </row>
    <row r="30" spans="2:7" ht="19.5">
      <c r="B30" s="8"/>
      <c r="C30" s="129"/>
      <c r="D30" s="130"/>
      <c r="E30" s="124"/>
      <c r="F30" s="24"/>
      <c r="G30" s="44">
        <f t="shared" si="0"/>
        <v>0</v>
      </c>
    </row>
    <row r="31" spans="2:7" ht="19.5">
      <c r="B31" s="8"/>
      <c r="C31" s="129"/>
      <c r="D31" s="130"/>
      <c r="E31" s="124"/>
      <c r="F31" s="24"/>
      <c r="G31" s="44">
        <f t="shared" si="0"/>
        <v>0</v>
      </c>
    </row>
    <row r="32" spans="2:7" ht="19.5">
      <c r="B32" s="8"/>
      <c r="C32" s="129"/>
      <c r="D32" s="130"/>
      <c r="E32" s="124"/>
      <c r="F32" s="24"/>
      <c r="G32" s="44">
        <f t="shared" si="0"/>
        <v>0</v>
      </c>
    </row>
    <row r="33" spans="1:7" ht="19.5">
      <c r="B33" s="8"/>
      <c r="C33" s="129"/>
      <c r="D33" s="130"/>
      <c r="E33" s="124"/>
      <c r="F33" s="24"/>
      <c r="G33" s="44">
        <f t="shared" si="0"/>
        <v>0</v>
      </c>
    </row>
    <row r="34" spans="1:7" ht="19.5">
      <c r="B34" s="8"/>
      <c r="C34" s="129"/>
      <c r="D34" s="130"/>
      <c r="E34" s="124"/>
      <c r="F34" s="24"/>
      <c r="G34" s="44">
        <f t="shared" si="0"/>
        <v>0</v>
      </c>
    </row>
    <row r="35" spans="1:7" ht="19.5">
      <c r="B35" s="8"/>
      <c r="C35" s="129"/>
      <c r="D35" s="130"/>
      <c r="E35" s="124"/>
      <c r="F35" s="24"/>
      <c r="G35" s="44">
        <f t="shared" si="0"/>
        <v>0</v>
      </c>
    </row>
    <row r="36" spans="1:7" ht="19.5">
      <c r="B36" s="8"/>
      <c r="C36" s="129"/>
      <c r="D36" s="130"/>
      <c r="E36" s="124"/>
      <c r="F36" s="24"/>
      <c r="G36" s="44">
        <f t="shared" si="0"/>
        <v>0</v>
      </c>
    </row>
    <row r="37" spans="1:7" ht="19.5">
      <c r="B37" s="8"/>
      <c r="C37" s="129"/>
      <c r="D37" s="130"/>
      <c r="E37" s="124"/>
      <c r="F37" s="24"/>
      <c r="G37" s="44">
        <f t="shared" si="0"/>
        <v>0</v>
      </c>
    </row>
    <row r="38" spans="1:7" ht="19.5">
      <c r="B38" s="8"/>
      <c r="C38" s="129"/>
      <c r="D38" s="130"/>
      <c r="E38" s="124"/>
      <c r="F38" s="24"/>
      <c r="G38" s="44">
        <f t="shared" si="0"/>
        <v>0</v>
      </c>
    </row>
    <row r="39" spans="1:7" ht="19.5">
      <c r="B39" s="8"/>
      <c r="C39" s="129"/>
      <c r="D39" s="130"/>
      <c r="E39" s="124"/>
      <c r="F39" s="24"/>
      <c r="G39" s="44">
        <f t="shared" si="0"/>
        <v>0</v>
      </c>
    </row>
    <row r="40" spans="1:7" ht="19.5">
      <c r="B40" s="8"/>
      <c r="C40" s="129"/>
      <c r="D40" s="130"/>
      <c r="E40" s="124"/>
      <c r="F40" s="24"/>
      <c r="G40" s="44">
        <f t="shared" si="0"/>
        <v>0</v>
      </c>
    </row>
    <row r="41" spans="1:7" ht="19.5">
      <c r="B41" s="8"/>
      <c r="C41" s="129"/>
      <c r="D41" s="130"/>
      <c r="E41" s="124"/>
      <c r="F41" s="24"/>
      <c r="G41" s="44">
        <f t="shared" si="0"/>
        <v>0</v>
      </c>
    </row>
    <row r="42" spans="1:7" ht="19.5">
      <c r="B42" s="8"/>
      <c r="C42" s="129"/>
      <c r="D42" s="130"/>
      <c r="E42" s="124"/>
      <c r="F42" s="24"/>
      <c r="G42" s="44">
        <f t="shared" si="0"/>
        <v>0</v>
      </c>
    </row>
    <row r="43" spans="1:7" ht="20.25">
      <c r="B43" s="42"/>
      <c r="C43" s="133"/>
      <c r="D43" s="138"/>
      <c r="E43" s="125"/>
      <c r="F43" s="28"/>
      <c r="G43" s="45"/>
    </row>
    <row r="44" spans="1:7" ht="20.25">
      <c r="B44" s="42" t="s">
        <v>13</v>
      </c>
      <c r="C44" s="134"/>
      <c r="D44" s="130"/>
      <c r="E44" s="124"/>
      <c r="F44" s="24"/>
      <c r="G44" s="140">
        <f>SUM(G13:G43)</f>
        <v>113915.76</v>
      </c>
    </row>
    <row r="45" spans="1:7" ht="20.25" thickBot="1">
      <c r="B45" s="15"/>
      <c r="C45" s="135"/>
      <c r="D45" s="139"/>
      <c r="E45" s="126"/>
      <c r="F45" s="30"/>
      <c r="G45" s="46"/>
    </row>
    <row r="46" spans="1:7" ht="19.5">
      <c r="A46" s="1"/>
      <c r="B46" s="1"/>
      <c r="C46" s="132"/>
      <c r="D46" s="137"/>
      <c r="E46" s="121"/>
      <c r="F46" s="1"/>
      <c r="G46" s="1"/>
    </row>
    <row r="47" spans="1:7" ht="19.5">
      <c r="A47" s="1"/>
      <c r="B47" s="141" t="s">
        <v>283</v>
      </c>
      <c r="C47" s="132"/>
      <c r="D47" s="137"/>
      <c r="E47" s="121"/>
      <c r="F47" s="1"/>
      <c r="G47" s="1"/>
    </row>
    <row r="48" spans="1:7" ht="30">
      <c r="A48" s="1"/>
      <c r="B48" s="40"/>
      <c r="C48" s="132"/>
      <c r="D48" s="137"/>
      <c r="E48" s="121"/>
      <c r="F48" s="1"/>
      <c r="G48" s="1"/>
    </row>
    <row r="49" spans="1:7" ht="19.5">
      <c r="A49" s="1"/>
      <c r="B49" s="1"/>
      <c r="C49" s="132"/>
      <c r="D49" s="137"/>
      <c r="E49" s="121"/>
      <c r="F49" s="1"/>
      <c r="G49" s="1"/>
    </row>
    <row r="50" spans="1:7" ht="19.5">
      <c r="A50" s="1"/>
      <c r="B50" s="1"/>
      <c r="C50" s="132"/>
      <c r="D50" s="137"/>
      <c r="E50" s="121"/>
      <c r="F50" s="1"/>
      <c r="G50" s="1"/>
    </row>
    <row r="51" spans="1:7" ht="19.5">
      <c r="A51" s="1"/>
      <c r="B51" s="1"/>
      <c r="C51" s="132"/>
      <c r="D51" s="137"/>
      <c r="E51" s="121"/>
      <c r="F51" s="1"/>
      <c r="G51" s="1"/>
    </row>
    <row r="52" spans="1:7" ht="19.5">
      <c r="A52" s="1"/>
      <c r="B52" s="1"/>
      <c r="C52" s="132"/>
      <c r="D52" s="137"/>
      <c r="E52" s="121"/>
      <c r="F52" s="1"/>
      <c r="G52" s="1"/>
    </row>
    <row r="53" spans="1:7" ht="19.5">
      <c r="A53" s="1"/>
      <c r="B53" s="1"/>
      <c r="C53" s="132"/>
      <c r="D53" s="137"/>
      <c r="E53" s="121"/>
      <c r="F53" s="1"/>
      <c r="G53" s="1"/>
    </row>
    <row r="54" spans="1:7" ht="19.5">
      <c r="A54" s="1"/>
      <c r="B54" s="1"/>
      <c r="C54" s="132"/>
      <c r="D54" s="137"/>
      <c r="E54" s="121"/>
      <c r="F54" s="1"/>
      <c r="G54" s="1"/>
    </row>
    <row r="55" spans="1:7" ht="19.5">
      <c r="A55" s="1"/>
      <c r="B55" s="1"/>
      <c r="C55" s="132"/>
      <c r="D55" s="137"/>
      <c r="E55" s="121"/>
      <c r="F55" s="1"/>
      <c r="G55" s="1"/>
    </row>
    <row r="56" spans="1:7" ht="19.5">
      <c r="A56" s="1"/>
      <c r="B56" s="1"/>
      <c r="C56" s="132"/>
      <c r="D56" s="137"/>
      <c r="E56" s="121"/>
      <c r="F56" s="1"/>
      <c r="G56" s="1"/>
    </row>
    <row r="57" spans="1:7" ht="19.5">
      <c r="A57" s="1"/>
      <c r="B57" s="1"/>
      <c r="C57" s="132"/>
      <c r="D57" s="137"/>
      <c r="E57" s="121"/>
      <c r="F57" s="1"/>
      <c r="G57" s="1"/>
    </row>
    <row r="58" spans="1:7" ht="19.5">
      <c r="A58" s="1"/>
      <c r="B58" s="1"/>
      <c r="C58" s="132"/>
      <c r="D58" s="137"/>
      <c r="E58" s="121"/>
      <c r="F58" s="1"/>
      <c r="G58" s="1"/>
    </row>
    <row r="59" spans="1:7" ht="19.5">
      <c r="A59" s="1"/>
      <c r="B59" s="1"/>
      <c r="C59" s="132"/>
      <c r="D59" s="137"/>
      <c r="E59" s="121"/>
      <c r="F59" s="1"/>
      <c r="G59" s="1"/>
    </row>
  </sheetData>
  <mergeCells count="4">
    <mergeCell ref="B6:G6"/>
    <mergeCell ref="B7:G7"/>
    <mergeCell ref="B8:G8"/>
    <mergeCell ref="B9:G9"/>
  </mergeCells>
  <printOptions horizontalCentered="1" verticalCentered="1"/>
  <pageMargins left="0.28000000000000003" right="0.27559055118110237" top="0.43" bottom="0.55000000000000004" header="0.31496062992125984" footer="0.31496062992125984"/>
  <pageSetup scale="52" orientation="landscape" r:id="rId1"/>
  <headerFooter>
    <oddFooter>&amp;L&amp;D/&amp;T&amp;C&amp;P/&amp;N&amp;R&amp;F/&amp;A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AE07"/>
    <pageSetUpPr fitToPage="1"/>
  </sheetPr>
  <dimension ref="A2:E27"/>
  <sheetViews>
    <sheetView showGridLines="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4.7109375" style="52" customWidth="1"/>
    <col min="6" max="16384" width="11.42578125" style="52"/>
  </cols>
  <sheetData>
    <row r="2" spans="1:5" ht="17.25">
      <c r="A2" s="92" t="s">
        <v>186</v>
      </c>
    </row>
    <row r="4" spans="1:5" ht="39.75" customHeight="1" thickBot="1">
      <c r="A4" s="249" t="s">
        <v>187</v>
      </c>
      <c r="B4" s="249"/>
      <c r="C4" s="249"/>
      <c r="D4" s="249"/>
      <c r="E4" s="249"/>
    </row>
    <row r="5" spans="1:5" ht="15">
      <c r="C5" s="53"/>
      <c r="D5" s="53"/>
    </row>
    <row r="6" spans="1:5" ht="49.5" customHeight="1">
      <c r="A6" s="247" t="s">
        <v>188</v>
      </c>
      <c r="B6" s="247"/>
      <c r="C6" s="247"/>
      <c r="D6" s="247"/>
      <c r="E6" s="247"/>
    </row>
    <row r="7" spans="1:5" ht="15">
      <c r="C7" s="54"/>
      <c r="D7" s="54"/>
    </row>
    <row r="8" spans="1:5" ht="58.5" customHeight="1">
      <c r="A8" s="79" t="s">
        <v>66</v>
      </c>
      <c r="B8" s="246" t="s">
        <v>29</v>
      </c>
      <c r="C8" s="246"/>
      <c r="D8" s="88"/>
      <c r="E8" s="57" t="s">
        <v>189</v>
      </c>
    </row>
    <row r="9" spans="1:5" ht="43.5" customHeight="1">
      <c r="A9" s="79" t="s">
        <v>67</v>
      </c>
      <c r="B9" s="246" t="s">
        <v>5</v>
      </c>
      <c r="C9" s="246"/>
      <c r="D9" s="88"/>
      <c r="E9" s="57" t="s">
        <v>224</v>
      </c>
    </row>
    <row r="10" spans="1:5" ht="51.75" customHeight="1">
      <c r="A10" s="79" t="s">
        <v>68</v>
      </c>
      <c r="B10" s="246" t="s">
        <v>3</v>
      </c>
      <c r="C10" s="246"/>
      <c r="D10" s="88"/>
      <c r="E10" s="57" t="s">
        <v>193</v>
      </c>
    </row>
    <row r="11" spans="1:5" ht="37.5" customHeight="1">
      <c r="A11" s="80" t="s">
        <v>69</v>
      </c>
      <c r="B11" s="246" t="s">
        <v>190</v>
      </c>
      <c r="C11" s="246"/>
      <c r="D11" s="88"/>
      <c r="E11" s="57" t="s">
        <v>191</v>
      </c>
    </row>
    <row r="12" spans="1:5" ht="40.5" customHeight="1">
      <c r="A12" s="79" t="s">
        <v>70</v>
      </c>
      <c r="B12" s="246" t="s">
        <v>4</v>
      </c>
      <c r="C12" s="246"/>
      <c r="D12" s="88"/>
      <c r="E12" s="57" t="s">
        <v>225</v>
      </c>
    </row>
    <row r="13" spans="1:5" ht="56.25" customHeight="1" thickBot="1">
      <c r="A13" s="102" t="s">
        <v>71</v>
      </c>
      <c r="B13" s="253" t="s">
        <v>0</v>
      </c>
      <c r="C13" s="253"/>
      <c r="D13" s="103"/>
      <c r="E13" s="85" t="s">
        <v>226</v>
      </c>
    </row>
    <row r="14" spans="1:5" ht="21" customHeight="1">
      <c r="C14" s="55"/>
      <c r="D14" s="55"/>
      <c r="E14" s="56"/>
    </row>
    <row r="15" spans="1:5" ht="15">
      <c r="C15" s="55"/>
      <c r="D15" s="55"/>
      <c r="E15" s="56"/>
    </row>
    <row r="16" spans="1:5" ht="15">
      <c r="C16" s="55"/>
      <c r="D16" s="55"/>
      <c r="E16" s="56"/>
    </row>
    <row r="17" spans="3:5" ht="15">
      <c r="C17" s="55"/>
      <c r="D17" s="55"/>
      <c r="E17" s="56"/>
    </row>
    <row r="18" spans="3:5" ht="15">
      <c r="C18" s="55"/>
      <c r="D18" s="55"/>
      <c r="E18" s="56"/>
    </row>
    <row r="19" spans="3:5" ht="15">
      <c r="C19" s="55"/>
      <c r="D19" s="55"/>
      <c r="E19" s="56"/>
    </row>
    <row r="20" spans="3:5" ht="15">
      <c r="C20" s="55"/>
      <c r="D20" s="55"/>
      <c r="E20" s="56"/>
    </row>
    <row r="21" spans="3:5" ht="15">
      <c r="C21" s="55"/>
      <c r="D21" s="55"/>
      <c r="E21" s="56"/>
    </row>
    <row r="22" spans="3:5" ht="15">
      <c r="C22" s="55"/>
      <c r="D22" s="55"/>
      <c r="E22" s="56"/>
    </row>
    <row r="23" spans="3:5" ht="15">
      <c r="C23" s="55"/>
      <c r="D23" s="55"/>
      <c r="E23" s="56"/>
    </row>
    <row r="25" spans="3:5" ht="13.5" customHeight="1">
      <c r="E25" s="72"/>
    </row>
    <row r="27" spans="3:5" ht="15">
      <c r="E27" s="72"/>
    </row>
  </sheetData>
  <mergeCells count="8">
    <mergeCell ref="B12:C12"/>
    <mergeCell ref="B13:C13"/>
    <mergeCell ref="A4:E4"/>
    <mergeCell ref="A6:E6"/>
    <mergeCell ref="B8:C8"/>
    <mergeCell ref="B9:C9"/>
    <mergeCell ref="B10:C10"/>
    <mergeCell ref="B11:C11"/>
  </mergeCells>
  <pageMargins left="0.70866141732283472" right="0.70866141732283472" top="0.74803149606299213" bottom="0.74803149606299213" header="0.31496062992125984" footer="0.31496062992125984"/>
  <pageSetup scale="7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E28"/>
  <sheetViews>
    <sheetView showGridLines="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1.5703125" style="52" customWidth="1"/>
    <col min="6" max="16384" width="11.42578125" style="52"/>
  </cols>
  <sheetData>
    <row r="2" spans="1:5" ht="21" customHeight="1">
      <c r="A2" s="92" t="s">
        <v>156</v>
      </c>
    </row>
    <row r="3" spans="1:5" ht="33.75" customHeight="1" thickBot="1">
      <c r="A3" s="244" t="s">
        <v>79</v>
      </c>
      <c r="B3" s="244"/>
      <c r="C3" s="244"/>
      <c r="D3" s="244"/>
      <c r="E3" s="244"/>
    </row>
    <row r="4" spans="1:5" ht="15">
      <c r="C4" s="53"/>
      <c r="D4" s="53"/>
    </row>
    <row r="5" spans="1:5" ht="49.5" customHeight="1">
      <c r="A5" s="247" t="s">
        <v>121</v>
      </c>
      <c r="B5" s="247"/>
      <c r="C5" s="247"/>
      <c r="D5" s="247"/>
      <c r="E5" s="247"/>
    </row>
    <row r="6" spans="1:5" ht="15">
      <c r="C6" s="54"/>
      <c r="D6" s="54"/>
    </row>
    <row r="7" spans="1:5" ht="45.75" customHeight="1">
      <c r="A7" s="62" t="s">
        <v>66</v>
      </c>
      <c r="B7" s="246" t="s">
        <v>8</v>
      </c>
      <c r="C7" s="246"/>
      <c r="D7" s="69"/>
      <c r="E7" s="57" t="s">
        <v>50</v>
      </c>
    </row>
    <row r="8" spans="1:5" ht="37.5" customHeight="1">
      <c r="A8" s="62" t="s">
        <v>67</v>
      </c>
      <c r="B8" s="246" t="s">
        <v>9</v>
      </c>
      <c r="C8" s="246"/>
      <c r="D8" s="69"/>
      <c r="E8" s="57" t="s">
        <v>51</v>
      </c>
    </row>
    <row r="9" spans="1:5" ht="63.75" customHeight="1">
      <c r="A9" s="60" t="s">
        <v>68</v>
      </c>
      <c r="B9" s="246" t="s">
        <v>52</v>
      </c>
      <c r="C9" s="246"/>
      <c r="D9" s="69"/>
      <c r="E9" s="57" t="s">
        <v>196</v>
      </c>
    </row>
    <row r="10" spans="1:5" ht="63" customHeight="1">
      <c r="A10" s="62" t="s">
        <v>69</v>
      </c>
      <c r="B10" s="246" t="s">
        <v>14</v>
      </c>
      <c r="C10" s="246"/>
      <c r="D10" s="69"/>
      <c r="E10" s="57" t="s">
        <v>197</v>
      </c>
    </row>
    <row r="11" spans="1:5" ht="50.25" customHeight="1">
      <c r="A11" s="60" t="s">
        <v>70</v>
      </c>
      <c r="B11" s="53"/>
      <c r="C11" s="63" t="s">
        <v>1</v>
      </c>
      <c r="D11" s="63"/>
      <c r="E11" s="57" t="s">
        <v>55</v>
      </c>
    </row>
    <row r="12" spans="1:5" ht="40.5" customHeight="1">
      <c r="A12" s="60" t="s">
        <v>71</v>
      </c>
      <c r="B12" s="64"/>
      <c r="C12" s="65" t="s">
        <v>0</v>
      </c>
      <c r="D12" s="65"/>
      <c r="E12" s="58" t="s">
        <v>198</v>
      </c>
    </row>
    <row r="13" spans="1:5" ht="35.25" customHeight="1">
      <c r="A13" s="62" t="s">
        <v>72</v>
      </c>
      <c r="B13" s="246" t="s">
        <v>10</v>
      </c>
      <c r="C13" s="246"/>
      <c r="D13" s="69"/>
      <c r="E13" s="57" t="s">
        <v>53</v>
      </c>
    </row>
    <row r="14" spans="1:5" ht="50.25" customHeight="1">
      <c r="A14" s="60" t="s">
        <v>73</v>
      </c>
      <c r="B14" s="53"/>
      <c r="C14" s="66" t="s">
        <v>15</v>
      </c>
      <c r="D14" s="66"/>
      <c r="E14" s="57" t="s">
        <v>54</v>
      </c>
    </row>
    <row r="15" spans="1:5" ht="48" customHeight="1">
      <c r="A15" s="61" t="s">
        <v>74</v>
      </c>
      <c r="B15" s="67"/>
      <c r="C15" s="68" t="s">
        <v>17</v>
      </c>
      <c r="D15" s="68"/>
      <c r="E15" s="57" t="s">
        <v>194</v>
      </c>
    </row>
    <row r="16" spans="1:5" ht="79.5" customHeight="1">
      <c r="A16" s="62" t="s">
        <v>75</v>
      </c>
      <c r="B16" s="243" t="s">
        <v>2</v>
      </c>
      <c r="C16" s="243"/>
      <c r="D16" s="68"/>
      <c r="E16" s="57" t="s">
        <v>195</v>
      </c>
    </row>
    <row r="17" spans="1:5" ht="48.75" customHeight="1" thickBot="1">
      <c r="A17" s="83" t="s">
        <v>76</v>
      </c>
      <c r="B17" s="245" t="s">
        <v>21</v>
      </c>
      <c r="C17" s="245"/>
      <c r="D17" s="84"/>
      <c r="E17" s="85" t="s">
        <v>77</v>
      </c>
    </row>
    <row r="18" spans="1:5" ht="21" customHeight="1">
      <c r="C18" s="55"/>
      <c r="D18" s="55"/>
      <c r="E18" s="56"/>
    </row>
    <row r="19" spans="1:5" ht="21" customHeight="1">
      <c r="C19" s="55"/>
      <c r="D19" s="55"/>
      <c r="E19" s="56"/>
    </row>
    <row r="20" spans="1:5" ht="15">
      <c r="C20" s="55"/>
      <c r="D20" s="55"/>
      <c r="E20" s="56"/>
    </row>
    <row r="21" spans="1:5" ht="15">
      <c r="C21" s="55"/>
      <c r="D21" s="55"/>
      <c r="E21" s="56"/>
    </row>
    <row r="22" spans="1:5" ht="15">
      <c r="C22" s="55"/>
      <c r="D22" s="55"/>
      <c r="E22" s="56"/>
    </row>
    <row r="23" spans="1:5" ht="15">
      <c r="C23" s="55"/>
      <c r="D23" s="55"/>
      <c r="E23" s="56"/>
    </row>
    <row r="24" spans="1:5" ht="15">
      <c r="C24" s="55"/>
      <c r="D24" s="55"/>
      <c r="E24" s="56"/>
    </row>
    <row r="25" spans="1:5" ht="15">
      <c r="C25" s="55"/>
      <c r="D25" s="55"/>
      <c r="E25" s="56"/>
    </row>
    <row r="26" spans="1:5" ht="15">
      <c r="C26" s="55"/>
      <c r="D26" s="55"/>
      <c r="E26" s="56"/>
    </row>
    <row r="27" spans="1:5" ht="15">
      <c r="C27" s="55"/>
      <c r="D27" s="55"/>
      <c r="E27" s="56"/>
    </row>
    <row r="28" spans="1:5" ht="15">
      <c r="C28" s="55"/>
      <c r="D28" s="55"/>
      <c r="E28" s="56"/>
    </row>
  </sheetData>
  <mergeCells count="9">
    <mergeCell ref="B16:C16"/>
    <mergeCell ref="A3:E3"/>
    <mergeCell ref="B17:C17"/>
    <mergeCell ref="B7:C7"/>
    <mergeCell ref="B8:C8"/>
    <mergeCell ref="B9:C9"/>
    <mergeCell ref="B10:C10"/>
    <mergeCell ref="B13:C13"/>
    <mergeCell ref="A5:E5"/>
  </mergeCells>
  <pageMargins left="0.70866141732283472" right="0.70866141732283472" top="0.74803149606299213" bottom="0.74803149606299213" header="0.31496062992125984" footer="0.31496062992125984"/>
  <pageSetup scale="81"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3:J61"/>
  <sheetViews>
    <sheetView zoomScale="80" zoomScaleNormal="80" workbookViewId="0">
      <selection activeCell="D40" sqref="D40"/>
    </sheetView>
  </sheetViews>
  <sheetFormatPr baseColWidth="10" defaultRowHeight="15"/>
  <cols>
    <col min="1" max="1" width="8.5703125" customWidth="1"/>
    <col min="2" max="2" width="16.28515625" customWidth="1"/>
    <col min="3" max="3" width="19.7109375" customWidth="1"/>
    <col min="4" max="4" width="27.7109375" customWidth="1"/>
    <col min="5" max="5" width="17" bestFit="1" customWidth="1"/>
    <col min="6" max="6" width="14.42578125" customWidth="1"/>
    <col min="7" max="7" width="21.85546875" customWidth="1"/>
    <col min="8" max="8" width="19.7109375" customWidth="1"/>
    <col min="9" max="9" width="25.140625" bestFit="1" customWidth="1"/>
    <col min="10" max="10" width="48" customWidth="1"/>
  </cols>
  <sheetData>
    <row r="3" spans="2:10" ht="27">
      <c r="I3" s="3" t="s">
        <v>11</v>
      </c>
      <c r="J3" s="4">
        <v>45925</v>
      </c>
    </row>
    <row r="6" spans="2:10" ht="27">
      <c r="B6" s="237" t="s">
        <v>6</v>
      </c>
      <c r="C6" s="237"/>
      <c r="D6" s="237"/>
      <c r="E6" s="237"/>
      <c r="F6" s="237"/>
      <c r="G6" s="237"/>
      <c r="H6" s="237"/>
      <c r="I6" s="237"/>
      <c r="J6" s="237"/>
    </row>
    <row r="7" spans="2:10" ht="27">
      <c r="B7" s="237" t="s">
        <v>7</v>
      </c>
      <c r="C7" s="237"/>
      <c r="D7" s="237"/>
      <c r="E7" s="237"/>
      <c r="F7" s="237"/>
      <c r="G7" s="237"/>
      <c r="H7" s="237"/>
      <c r="I7" s="237"/>
      <c r="J7" s="237"/>
    </row>
    <row r="8" spans="2:10" ht="27">
      <c r="B8" s="237" t="s">
        <v>19</v>
      </c>
      <c r="C8" s="237"/>
      <c r="D8" s="237"/>
      <c r="E8" s="237"/>
      <c r="F8" s="237"/>
      <c r="G8" s="237"/>
      <c r="H8" s="237"/>
      <c r="I8" s="237"/>
      <c r="J8" s="237"/>
    </row>
    <row r="9" spans="2:10" ht="27">
      <c r="B9" s="92" t="s">
        <v>157</v>
      </c>
      <c r="C9" s="86"/>
      <c r="D9" s="86"/>
      <c r="E9" s="86"/>
      <c r="F9" s="86"/>
      <c r="G9" s="86"/>
      <c r="H9" s="86"/>
      <c r="I9" s="86"/>
      <c r="J9" s="86"/>
    </row>
    <row r="10" spans="2:10" ht="27">
      <c r="B10" s="237" t="s">
        <v>20</v>
      </c>
      <c r="C10" s="237"/>
      <c r="D10" s="237"/>
      <c r="E10" s="237"/>
      <c r="F10" s="237"/>
      <c r="G10" s="237"/>
      <c r="H10" s="237"/>
      <c r="I10" s="237"/>
      <c r="J10" s="237"/>
    </row>
    <row r="11" spans="2:10" ht="27">
      <c r="B11" s="242"/>
      <c r="C11" s="242"/>
      <c r="D11" s="242"/>
      <c r="E11" s="2"/>
      <c r="F11" s="2"/>
      <c r="G11" s="2"/>
      <c r="H11" s="2"/>
      <c r="I11" s="2"/>
      <c r="J11" s="2"/>
    </row>
    <row r="12" spans="2:10" ht="20.25" thickBot="1">
      <c r="B12" s="1"/>
      <c r="C12" s="1"/>
      <c r="D12" s="1"/>
      <c r="E12" s="1"/>
      <c r="F12" s="1"/>
      <c r="G12" s="1"/>
      <c r="H12" s="1"/>
      <c r="I12" s="1"/>
      <c r="J12" s="1"/>
    </row>
    <row r="13" spans="2:10" ht="36" customHeight="1">
      <c r="B13" s="238" t="s">
        <v>56</v>
      </c>
      <c r="C13" s="240" t="s">
        <v>57</v>
      </c>
      <c r="D13" s="240" t="s">
        <v>58</v>
      </c>
      <c r="E13" s="233" t="s">
        <v>59</v>
      </c>
      <c r="F13" s="234"/>
      <c r="G13" s="233" t="s">
        <v>60</v>
      </c>
      <c r="H13" s="234"/>
      <c r="I13" s="240" t="s">
        <v>78</v>
      </c>
      <c r="J13" s="235" t="s">
        <v>62</v>
      </c>
    </row>
    <row r="14" spans="2:10" ht="50.25" customHeight="1">
      <c r="B14" s="239"/>
      <c r="C14" s="241"/>
      <c r="D14" s="241"/>
      <c r="E14" s="59" t="s">
        <v>63</v>
      </c>
      <c r="F14" s="59" t="s">
        <v>64</v>
      </c>
      <c r="G14" s="59" t="s">
        <v>61</v>
      </c>
      <c r="H14" s="59" t="s">
        <v>65</v>
      </c>
      <c r="I14" s="241"/>
      <c r="J14" s="236"/>
    </row>
    <row r="15" spans="2:10" ht="19.5" customHeight="1">
      <c r="B15" s="5">
        <v>1</v>
      </c>
      <c r="C15" s="31">
        <v>500</v>
      </c>
      <c r="D15" s="6" t="s">
        <v>297</v>
      </c>
      <c r="E15" s="33">
        <v>45717</v>
      </c>
      <c r="F15" s="23">
        <v>1000</v>
      </c>
      <c r="G15" s="33">
        <v>45736</v>
      </c>
      <c r="H15" s="23">
        <v>800</v>
      </c>
      <c r="I15" s="23">
        <f>+F15-H15</f>
        <v>200</v>
      </c>
      <c r="J15" s="7" t="s">
        <v>298</v>
      </c>
    </row>
    <row r="16" spans="2:10" ht="19.5" customHeight="1">
      <c r="B16" s="8">
        <v>2</v>
      </c>
      <c r="C16" s="32">
        <v>500</v>
      </c>
      <c r="D16" s="9" t="s">
        <v>299</v>
      </c>
      <c r="E16" s="142">
        <v>45721</v>
      </c>
      <c r="F16" s="24">
        <v>5000</v>
      </c>
      <c r="G16" s="142">
        <v>45755</v>
      </c>
      <c r="H16" s="24">
        <v>4000</v>
      </c>
      <c r="I16" s="24">
        <f>+F16-H16</f>
        <v>1000</v>
      </c>
      <c r="J16" s="10" t="s">
        <v>303</v>
      </c>
    </row>
    <row r="17" spans="2:10" ht="19.5">
      <c r="B17" s="8">
        <v>3</v>
      </c>
      <c r="C17" s="32">
        <v>500</v>
      </c>
      <c r="D17" s="9" t="s">
        <v>300</v>
      </c>
      <c r="E17" s="142">
        <v>45757</v>
      </c>
      <c r="F17" s="24">
        <v>3200</v>
      </c>
      <c r="G17" s="142">
        <v>45782</v>
      </c>
      <c r="H17" s="24">
        <v>2700</v>
      </c>
      <c r="I17" s="24">
        <f>+F17-H17</f>
        <v>500</v>
      </c>
      <c r="J17" s="10" t="s">
        <v>298</v>
      </c>
    </row>
    <row r="18" spans="2:10" ht="19.5">
      <c r="B18" s="8">
        <v>4</v>
      </c>
      <c r="C18" s="32">
        <v>500</v>
      </c>
      <c r="D18" s="9" t="s">
        <v>301</v>
      </c>
      <c r="E18" s="142">
        <v>45763</v>
      </c>
      <c r="F18" s="24">
        <v>8500</v>
      </c>
      <c r="G18" s="142">
        <v>45798</v>
      </c>
      <c r="H18" s="24">
        <v>7800</v>
      </c>
      <c r="I18" s="24">
        <f>+F18-H18</f>
        <v>700</v>
      </c>
      <c r="J18" s="10" t="s">
        <v>302</v>
      </c>
    </row>
    <row r="19" spans="2:10" ht="19.5">
      <c r="B19" s="8">
        <v>5</v>
      </c>
      <c r="C19" s="32"/>
      <c r="D19" s="9"/>
      <c r="E19" s="32"/>
      <c r="F19" s="24"/>
      <c r="G19" s="32"/>
      <c r="H19" s="24"/>
      <c r="I19" s="24">
        <f t="shared" ref="I19:I23" si="0">+F19-H19</f>
        <v>0</v>
      </c>
      <c r="J19" s="10"/>
    </row>
    <row r="20" spans="2:10" ht="19.5">
      <c r="B20" s="8">
        <v>6</v>
      </c>
      <c r="C20" s="32"/>
      <c r="D20" s="9"/>
      <c r="E20" s="32"/>
      <c r="F20" s="24"/>
      <c r="G20" s="32"/>
      <c r="H20" s="24"/>
      <c r="I20" s="24">
        <f t="shared" si="0"/>
        <v>0</v>
      </c>
      <c r="J20" s="10"/>
    </row>
    <row r="21" spans="2:10" ht="19.5">
      <c r="B21" s="8">
        <v>7</v>
      </c>
      <c r="C21" s="32"/>
      <c r="D21" s="9"/>
      <c r="E21" s="32"/>
      <c r="F21" s="24"/>
      <c r="G21" s="32"/>
      <c r="H21" s="24"/>
      <c r="I21" s="24">
        <f t="shared" si="0"/>
        <v>0</v>
      </c>
      <c r="J21" s="10"/>
    </row>
    <row r="22" spans="2:10" ht="19.5">
      <c r="B22" s="8">
        <v>8</v>
      </c>
      <c r="C22" s="32"/>
      <c r="D22" s="9"/>
      <c r="E22" s="32"/>
      <c r="F22" s="24"/>
      <c r="G22" s="32"/>
      <c r="H22" s="24"/>
      <c r="I22" s="24">
        <f t="shared" si="0"/>
        <v>0</v>
      </c>
      <c r="J22" s="10"/>
    </row>
    <row r="23" spans="2:10" ht="19.5">
      <c r="B23" s="8">
        <v>9</v>
      </c>
      <c r="C23" s="32"/>
      <c r="D23" s="9"/>
      <c r="E23" s="32"/>
      <c r="F23" s="25"/>
      <c r="G23" s="32"/>
      <c r="H23" s="25"/>
      <c r="I23" s="25">
        <f t="shared" si="0"/>
        <v>0</v>
      </c>
      <c r="J23" s="10"/>
    </row>
    <row r="24" spans="2:10" ht="21" thickBot="1">
      <c r="B24" s="21"/>
      <c r="C24" s="12" t="s">
        <v>16</v>
      </c>
      <c r="D24" s="12"/>
      <c r="E24" s="34"/>
      <c r="F24" s="26">
        <f>SUM(F15:F23)</f>
        <v>17700</v>
      </c>
      <c r="G24" s="34"/>
      <c r="H24" s="26">
        <f>SUM(H15:H23)</f>
        <v>15300</v>
      </c>
      <c r="I24" s="26">
        <f>SUM(I15:I23)</f>
        <v>2400</v>
      </c>
      <c r="J24" s="22"/>
    </row>
    <row r="25" spans="2:10" ht="20.25" thickTop="1">
      <c r="B25" s="8">
        <v>1</v>
      </c>
      <c r="C25" s="32">
        <v>510</v>
      </c>
      <c r="D25" s="9" t="s">
        <v>304</v>
      </c>
      <c r="E25" s="142">
        <v>45694</v>
      </c>
      <c r="F25" s="27">
        <v>4100</v>
      </c>
      <c r="G25" s="32"/>
      <c r="H25" s="27">
        <v>0</v>
      </c>
      <c r="I25" s="27">
        <f t="shared" ref="I25:I43" si="1">+F25-H25</f>
        <v>4100</v>
      </c>
      <c r="J25" s="10" t="s">
        <v>305</v>
      </c>
    </row>
    <row r="26" spans="2:10" ht="19.5">
      <c r="B26" s="8">
        <v>2</v>
      </c>
      <c r="C26" s="32">
        <v>510</v>
      </c>
      <c r="D26" s="9" t="s">
        <v>306</v>
      </c>
      <c r="E26" s="142">
        <v>45734</v>
      </c>
      <c r="F26" s="24">
        <v>2500</v>
      </c>
      <c r="G26" s="142">
        <v>45752</v>
      </c>
      <c r="H26" s="24">
        <v>2000</v>
      </c>
      <c r="I26" s="24">
        <f t="shared" si="1"/>
        <v>500</v>
      </c>
      <c r="J26" s="10" t="s">
        <v>302</v>
      </c>
    </row>
    <row r="27" spans="2:10" ht="19.5">
      <c r="B27" s="8">
        <v>3</v>
      </c>
      <c r="C27" s="32"/>
      <c r="D27" s="9"/>
      <c r="E27" s="32"/>
      <c r="F27" s="24"/>
      <c r="G27" s="32"/>
      <c r="H27" s="24"/>
      <c r="I27" s="24">
        <f t="shared" si="1"/>
        <v>0</v>
      </c>
      <c r="J27" s="10"/>
    </row>
    <row r="28" spans="2:10" ht="19.5">
      <c r="B28" s="8">
        <v>4</v>
      </c>
      <c r="C28" s="32"/>
      <c r="D28" s="9"/>
      <c r="E28" s="32"/>
      <c r="F28" s="24"/>
      <c r="G28" s="32"/>
      <c r="H28" s="24"/>
      <c r="I28" s="24">
        <f t="shared" si="1"/>
        <v>0</v>
      </c>
      <c r="J28" s="10"/>
    </row>
    <row r="29" spans="2:10" ht="19.5">
      <c r="B29" s="8">
        <v>5</v>
      </c>
      <c r="C29" s="32"/>
      <c r="D29" s="9"/>
      <c r="E29" s="32"/>
      <c r="F29" s="24"/>
      <c r="G29" s="32"/>
      <c r="H29" s="24"/>
      <c r="I29" s="24">
        <f t="shared" si="1"/>
        <v>0</v>
      </c>
      <c r="J29" s="10"/>
    </row>
    <row r="30" spans="2:10" ht="19.5">
      <c r="B30" s="8">
        <v>6</v>
      </c>
      <c r="C30" s="32"/>
      <c r="D30" s="9"/>
      <c r="E30" s="32"/>
      <c r="F30" s="24"/>
      <c r="G30" s="32"/>
      <c r="H30" s="24"/>
      <c r="I30" s="24">
        <f t="shared" si="1"/>
        <v>0</v>
      </c>
      <c r="J30" s="10"/>
    </row>
    <row r="31" spans="2:10" ht="19.5">
      <c r="B31" s="8">
        <v>7</v>
      </c>
      <c r="C31" s="32"/>
      <c r="D31" s="9"/>
      <c r="E31" s="32"/>
      <c r="F31" s="24"/>
      <c r="G31" s="32"/>
      <c r="H31" s="24"/>
      <c r="I31" s="24">
        <f t="shared" si="1"/>
        <v>0</v>
      </c>
      <c r="J31" s="10"/>
    </row>
    <row r="32" spans="2:10" ht="19.5">
      <c r="B32" s="8">
        <v>8</v>
      </c>
      <c r="C32" s="32"/>
      <c r="D32" s="9"/>
      <c r="E32" s="32"/>
      <c r="F32" s="24"/>
      <c r="G32" s="32"/>
      <c r="H32" s="24"/>
      <c r="I32" s="24">
        <f t="shared" si="1"/>
        <v>0</v>
      </c>
      <c r="J32" s="10"/>
    </row>
    <row r="33" spans="1:10" ht="19.5">
      <c r="B33" s="8">
        <v>9</v>
      </c>
      <c r="C33" s="32"/>
      <c r="D33" s="9"/>
      <c r="E33" s="32"/>
      <c r="F33" s="24"/>
      <c r="G33" s="32"/>
      <c r="H33" s="24"/>
      <c r="I33" s="24">
        <f t="shared" si="1"/>
        <v>0</v>
      </c>
      <c r="J33" s="10"/>
    </row>
    <row r="34" spans="1:10" ht="21" thickBot="1">
      <c r="B34" s="21"/>
      <c r="C34" s="12" t="s">
        <v>12</v>
      </c>
      <c r="D34" s="12"/>
      <c r="E34" s="34"/>
      <c r="F34" s="26">
        <f>SUM(F25:F33)</f>
        <v>6600</v>
      </c>
      <c r="G34" s="34"/>
      <c r="H34" s="26">
        <f>SUM(H25:H33)</f>
        <v>2000</v>
      </c>
      <c r="I34" s="26">
        <f>SUM(I25:I33)</f>
        <v>4600</v>
      </c>
      <c r="J34" s="22"/>
    </row>
    <row r="35" spans="1:10" ht="20.25" thickTop="1">
      <c r="B35" s="8">
        <v>1</v>
      </c>
      <c r="C35" s="38">
        <v>410</v>
      </c>
      <c r="D35" s="9" t="s">
        <v>307</v>
      </c>
      <c r="E35" s="142">
        <v>45694</v>
      </c>
      <c r="F35" s="24">
        <v>3000</v>
      </c>
      <c r="G35" s="32"/>
      <c r="H35" s="24">
        <v>0</v>
      </c>
      <c r="I35" s="24">
        <f t="shared" si="1"/>
        <v>3000</v>
      </c>
      <c r="J35" s="10"/>
    </row>
    <row r="36" spans="1:10" ht="19.5">
      <c r="B36" s="8">
        <v>2</v>
      </c>
      <c r="C36" s="38">
        <v>410</v>
      </c>
      <c r="D36" s="9" t="s">
        <v>308</v>
      </c>
      <c r="E36" s="142">
        <v>45734</v>
      </c>
      <c r="F36" s="24">
        <v>2800</v>
      </c>
      <c r="G36" s="142">
        <v>45768</v>
      </c>
      <c r="H36" s="24">
        <v>2500</v>
      </c>
      <c r="I36" s="24">
        <f t="shared" si="1"/>
        <v>300</v>
      </c>
      <c r="J36" s="10"/>
    </row>
    <row r="37" spans="1:10" ht="19.5">
      <c r="B37" s="8">
        <v>3</v>
      </c>
      <c r="C37" s="38"/>
      <c r="D37" s="9"/>
      <c r="E37" s="32"/>
      <c r="F37" s="24"/>
      <c r="G37" s="32"/>
      <c r="H37" s="24"/>
      <c r="I37" s="24">
        <f t="shared" si="1"/>
        <v>0</v>
      </c>
      <c r="J37" s="10"/>
    </row>
    <row r="38" spans="1:10" ht="19.5">
      <c r="B38" s="8">
        <v>4</v>
      </c>
      <c r="C38" s="38"/>
      <c r="D38" s="9"/>
      <c r="E38" s="32"/>
      <c r="F38" s="24"/>
      <c r="G38" s="32"/>
      <c r="H38" s="24"/>
      <c r="I38" s="24">
        <f t="shared" si="1"/>
        <v>0</v>
      </c>
      <c r="J38" s="10"/>
    </row>
    <row r="39" spans="1:10" ht="19.5">
      <c r="B39" s="8">
        <v>5</v>
      </c>
      <c r="C39" s="38"/>
      <c r="D39" s="9"/>
      <c r="E39" s="32"/>
      <c r="F39" s="24"/>
      <c r="G39" s="32"/>
      <c r="H39" s="24"/>
      <c r="I39" s="24">
        <f t="shared" si="1"/>
        <v>0</v>
      </c>
      <c r="J39" s="10"/>
    </row>
    <row r="40" spans="1:10" ht="19.5">
      <c r="B40" s="8">
        <v>6</v>
      </c>
      <c r="C40" s="38"/>
      <c r="D40" s="9"/>
      <c r="E40" s="32"/>
      <c r="F40" s="24"/>
      <c r="G40" s="32"/>
      <c r="H40" s="24"/>
      <c r="I40" s="24">
        <f t="shared" si="1"/>
        <v>0</v>
      </c>
      <c r="J40" s="10"/>
    </row>
    <row r="41" spans="1:10" ht="19.5">
      <c r="B41" s="8">
        <v>7</v>
      </c>
      <c r="C41" s="38"/>
      <c r="D41" s="9"/>
      <c r="E41" s="32"/>
      <c r="F41" s="24"/>
      <c r="G41" s="32"/>
      <c r="H41" s="24"/>
      <c r="I41" s="24">
        <f t="shared" si="1"/>
        <v>0</v>
      </c>
      <c r="J41" s="10"/>
    </row>
    <row r="42" spans="1:10" ht="19.5">
      <c r="B42" s="8">
        <v>8</v>
      </c>
      <c r="C42" s="38"/>
      <c r="D42" s="9"/>
      <c r="E42" s="32"/>
      <c r="F42" s="24"/>
      <c r="G42" s="32"/>
      <c r="H42" s="24"/>
      <c r="I42" s="24">
        <f t="shared" si="1"/>
        <v>0</v>
      </c>
      <c r="J42" s="10"/>
    </row>
    <row r="43" spans="1:10" ht="19.5">
      <c r="B43" s="8">
        <v>9</v>
      </c>
      <c r="C43" s="38"/>
      <c r="D43" s="9"/>
      <c r="E43" s="32"/>
      <c r="F43" s="24"/>
      <c r="G43" s="32"/>
      <c r="H43" s="24"/>
      <c r="I43" s="24">
        <f t="shared" si="1"/>
        <v>0</v>
      </c>
      <c r="J43" s="10"/>
    </row>
    <row r="44" spans="1:10" ht="21" thickBot="1">
      <c r="B44" s="21"/>
      <c r="C44" s="12" t="s">
        <v>12</v>
      </c>
      <c r="D44" s="12"/>
      <c r="E44" s="34"/>
      <c r="F44" s="26">
        <f>SUM(F35:F43)</f>
        <v>5800</v>
      </c>
      <c r="G44" s="34"/>
      <c r="H44" s="26">
        <f t="shared" ref="H44:I44" si="2">SUM(H35:H43)</f>
        <v>2500</v>
      </c>
      <c r="I44" s="26">
        <f t="shared" si="2"/>
        <v>3300</v>
      </c>
      <c r="J44" s="22"/>
    </row>
    <row r="45" spans="1:10" ht="21" thickTop="1">
      <c r="B45" s="11"/>
      <c r="C45" s="12"/>
      <c r="D45" s="13"/>
      <c r="E45" s="35"/>
      <c r="F45" s="28"/>
      <c r="G45" s="35"/>
      <c r="H45" s="28"/>
      <c r="I45" s="28"/>
      <c r="J45" s="14"/>
    </row>
    <row r="46" spans="1:10" ht="21" thickBot="1">
      <c r="B46" s="19"/>
      <c r="C46" s="18" t="s">
        <v>13</v>
      </c>
      <c r="D46" s="18"/>
      <c r="E46" s="36"/>
      <c r="F46" s="29">
        <f>+F24+F34+F44</f>
        <v>30100</v>
      </c>
      <c r="G46" s="34"/>
      <c r="H46" s="29">
        <f>+H24+H34+H44</f>
        <v>19800</v>
      </c>
      <c r="I46" s="29">
        <f>+I24+I34+I44</f>
        <v>10300</v>
      </c>
      <c r="J46" s="20"/>
    </row>
    <row r="47" spans="1:10" ht="21" thickTop="1" thickBot="1">
      <c r="B47" s="15"/>
      <c r="C47" s="16"/>
      <c r="D47" s="16"/>
      <c r="E47" s="16"/>
      <c r="F47" s="30"/>
      <c r="G47" s="16"/>
      <c r="H47" s="30"/>
      <c r="I47" s="30"/>
      <c r="J47" s="17"/>
    </row>
    <row r="48" spans="1:10" ht="19.5">
      <c r="A48" s="1"/>
      <c r="B48" s="1"/>
      <c r="C48" s="1"/>
      <c r="D48" s="1"/>
      <c r="E48" s="1"/>
      <c r="F48" s="1"/>
      <c r="G48" s="1"/>
      <c r="H48" s="1"/>
      <c r="I48" s="1"/>
    </row>
    <row r="49" spans="1:9" ht="19.5">
      <c r="A49" s="1"/>
      <c r="B49" s="141" t="s">
        <v>283</v>
      </c>
      <c r="C49" s="1"/>
      <c r="D49" s="1"/>
      <c r="E49" s="1"/>
      <c r="F49" s="1"/>
      <c r="G49" s="1"/>
      <c r="H49" s="1"/>
      <c r="I49" s="1"/>
    </row>
    <row r="50" spans="1:9" ht="19.5">
      <c r="A50" s="1"/>
      <c r="B50" s="1"/>
      <c r="C50" s="1"/>
      <c r="D50" s="1"/>
      <c r="E50" s="1"/>
      <c r="F50" s="1"/>
      <c r="G50" s="1"/>
      <c r="H50" s="1"/>
      <c r="I50" s="1"/>
    </row>
    <row r="51" spans="1:9" ht="19.5">
      <c r="A51" s="1"/>
      <c r="B51" s="1"/>
      <c r="C51" s="1"/>
      <c r="D51" s="1"/>
      <c r="E51" s="1"/>
      <c r="F51" s="1"/>
      <c r="G51" s="1"/>
      <c r="H51" s="1"/>
      <c r="I51" s="1"/>
    </row>
    <row r="52" spans="1:9" ht="19.5">
      <c r="A52" s="1"/>
      <c r="B52" s="1"/>
      <c r="C52" s="1"/>
      <c r="D52" s="1"/>
      <c r="E52" s="1"/>
      <c r="F52" s="1"/>
      <c r="G52" s="1"/>
      <c r="H52" s="1"/>
      <c r="I52" s="1"/>
    </row>
    <row r="53" spans="1:9" ht="19.5">
      <c r="A53" s="1"/>
      <c r="B53" s="1"/>
      <c r="C53" s="1"/>
      <c r="D53" s="1"/>
      <c r="E53" s="1"/>
      <c r="F53" s="1"/>
      <c r="G53" s="1"/>
      <c r="H53" s="1"/>
      <c r="I53" s="1"/>
    </row>
    <row r="54" spans="1:9" ht="19.5">
      <c r="A54" s="1"/>
      <c r="B54" s="1"/>
      <c r="C54" s="1"/>
      <c r="D54" s="1"/>
      <c r="E54" s="1"/>
      <c r="F54" s="1"/>
      <c r="G54" s="1"/>
      <c r="H54" s="1"/>
      <c r="I54" s="1"/>
    </row>
    <row r="55" spans="1:9" ht="19.5">
      <c r="A55" s="1"/>
      <c r="B55" s="1"/>
      <c r="C55" s="1"/>
      <c r="D55" s="1"/>
      <c r="E55" s="1"/>
      <c r="F55" s="1"/>
      <c r="G55" s="1"/>
      <c r="H55" s="1"/>
      <c r="I55" s="1"/>
    </row>
    <row r="56" spans="1:9" ht="19.5">
      <c r="A56" s="1"/>
      <c r="B56" s="1"/>
      <c r="C56" s="1"/>
      <c r="D56" s="1"/>
      <c r="E56" s="1"/>
      <c r="F56" s="1"/>
      <c r="G56" s="1"/>
      <c r="H56" s="1"/>
      <c r="I56" s="1"/>
    </row>
    <row r="57" spans="1:9" ht="19.5">
      <c r="A57" s="1"/>
      <c r="B57" s="1"/>
      <c r="C57" s="1"/>
      <c r="D57" s="1"/>
      <c r="E57" s="1"/>
      <c r="F57" s="1"/>
      <c r="G57" s="1"/>
      <c r="H57" s="1"/>
      <c r="I57" s="1"/>
    </row>
    <row r="58" spans="1:9" ht="19.5">
      <c r="A58" s="1"/>
      <c r="B58" s="1"/>
      <c r="C58" s="1"/>
      <c r="D58" s="1"/>
      <c r="E58" s="1"/>
      <c r="F58" s="1"/>
      <c r="G58" s="1"/>
      <c r="H58" s="1"/>
      <c r="I58" s="1"/>
    </row>
    <row r="59" spans="1:9" ht="19.5">
      <c r="A59" s="1"/>
      <c r="B59" s="1"/>
      <c r="C59" s="1"/>
      <c r="D59" s="1"/>
      <c r="E59" s="1"/>
      <c r="F59" s="1"/>
      <c r="G59" s="1"/>
      <c r="H59" s="1"/>
      <c r="I59" s="1"/>
    </row>
    <row r="60" spans="1:9" ht="19.5">
      <c r="A60" s="1"/>
      <c r="B60" s="1"/>
      <c r="C60" s="1"/>
      <c r="D60" s="1"/>
      <c r="E60" s="1"/>
      <c r="F60" s="1"/>
      <c r="G60" s="1"/>
      <c r="H60" s="1"/>
      <c r="I60" s="1"/>
    </row>
    <row r="61" spans="1:9" ht="19.5">
      <c r="A61" s="1"/>
      <c r="B61" s="1"/>
      <c r="C61" s="1"/>
      <c r="D61" s="1"/>
      <c r="E61" s="1"/>
      <c r="F61" s="1"/>
      <c r="G61" s="1"/>
      <c r="H61" s="1"/>
      <c r="I61" s="1"/>
    </row>
  </sheetData>
  <mergeCells count="12">
    <mergeCell ref="J13:J14"/>
    <mergeCell ref="B6:J6"/>
    <mergeCell ref="B7:J7"/>
    <mergeCell ref="B8:J8"/>
    <mergeCell ref="B10:J10"/>
    <mergeCell ref="B13:B14"/>
    <mergeCell ref="C13:C14"/>
    <mergeCell ref="D13:D14"/>
    <mergeCell ref="E13:F13"/>
    <mergeCell ref="G13:H13"/>
    <mergeCell ref="I13:I14"/>
    <mergeCell ref="B11:D11"/>
  </mergeCells>
  <printOptions horizontalCentered="1" verticalCentered="1"/>
  <pageMargins left="0.28000000000000003" right="0.27559055118110237" top="0.43" bottom="0.55000000000000004" header="0.31496062992125984" footer="0.31496062992125984"/>
  <pageSetup scale="53" orientation="landscape" r:id="rId1"/>
  <headerFooter>
    <oddFooter>&amp;L&amp;D/&amp;T&amp;C&amp;P/&amp;N&amp;R&amp;F/&amp;A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2:E28"/>
  <sheetViews>
    <sheetView showGridLines="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77.42578125" style="52" customWidth="1"/>
    <col min="6" max="16384" width="11.42578125" style="52"/>
  </cols>
  <sheetData>
    <row r="2" spans="1:5" ht="17.25">
      <c r="A2" s="92" t="s">
        <v>158</v>
      </c>
    </row>
    <row r="3" spans="1:5" ht="33.75" customHeight="1" thickBot="1">
      <c r="A3" s="244" t="s">
        <v>80</v>
      </c>
      <c r="B3" s="244"/>
      <c r="C3" s="244"/>
      <c r="D3" s="244"/>
      <c r="E3" s="244"/>
    </row>
    <row r="4" spans="1:5" ht="15">
      <c r="C4" s="53"/>
      <c r="D4" s="53"/>
    </row>
    <row r="5" spans="1:5" ht="49.5" customHeight="1">
      <c r="A5" s="247" t="s">
        <v>120</v>
      </c>
      <c r="B5" s="247"/>
      <c r="C5" s="247"/>
      <c r="D5" s="247"/>
      <c r="E5" s="247"/>
    </row>
    <row r="6" spans="1:5" ht="15">
      <c r="C6" s="54"/>
      <c r="D6" s="54"/>
    </row>
    <row r="7" spans="1:5" ht="48.75" customHeight="1">
      <c r="A7" s="62" t="s">
        <v>66</v>
      </c>
      <c r="B7" s="246" t="s">
        <v>8</v>
      </c>
      <c r="C7" s="246"/>
      <c r="D7" s="70"/>
      <c r="E7" s="57" t="s">
        <v>50</v>
      </c>
    </row>
    <row r="8" spans="1:5" ht="37.5" customHeight="1">
      <c r="A8" s="62" t="s">
        <v>67</v>
      </c>
      <c r="B8" s="246" t="s">
        <v>9</v>
      </c>
      <c r="C8" s="246"/>
      <c r="D8" s="70"/>
      <c r="E8" s="57" t="s">
        <v>51</v>
      </c>
    </row>
    <row r="9" spans="1:5" ht="63.75" customHeight="1">
      <c r="A9" s="60" t="s">
        <v>68</v>
      </c>
      <c r="B9" s="246" t="s">
        <v>52</v>
      </c>
      <c r="C9" s="246"/>
      <c r="D9" s="70"/>
      <c r="E9" s="57" t="s">
        <v>196</v>
      </c>
    </row>
    <row r="10" spans="1:5" ht="63" customHeight="1">
      <c r="A10" s="62" t="s">
        <v>69</v>
      </c>
      <c r="B10" s="246" t="s">
        <v>14</v>
      </c>
      <c r="C10" s="246"/>
      <c r="D10" s="70"/>
      <c r="E10" s="57" t="s">
        <v>197</v>
      </c>
    </row>
    <row r="11" spans="1:5" ht="50.25" customHeight="1">
      <c r="A11" s="60" t="s">
        <v>70</v>
      </c>
      <c r="B11" s="53"/>
      <c r="C11" s="63" t="s">
        <v>1</v>
      </c>
      <c r="D11" s="63"/>
      <c r="E11" s="57" t="s">
        <v>55</v>
      </c>
    </row>
    <row r="12" spans="1:5" ht="40.5" customHeight="1">
      <c r="A12" s="60" t="s">
        <v>71</v>
      </c>
      <c r="B12" s="64"/>
      <c r="C12" s="65" t="s">
        <v>0</v>
      </c>
      <c r="D12" s="65"/>
      <c r="E12" s="58" t="s">
        <v>198</v>
      </c>
    </row>
    <row r="13" spans="1:5" ht="35.25" customHeight="1">
      <c r="A13" s="62" t="s">
        <v>72</v>
      </c>
      <c r="B13" s="246" t="s">
        <v>10</v>
      </c>
      <c r="C13" s="246"/>
      <c r="D13" s="70"/>
      <c r="E13" s="57" t="s">
        <v>53</v>
      </c>
    </row>
    <row r="14" spans="1:5" ht="50.25" customHeight="1">
      <c r="A14" s="60" t="s">
        <v>73</v>
      </c>
      <c r="B14" s="53"/>
      <c r="C14" s="66" t="s">
        <v>15</v>
      </c>
      <c r="D14" s="66"/>
      <c r="E14" s="57" t="s">
        <v>54</v>
      </c>
    </row>
    <row r="15" spans="1:5" ht="48" customHeight="1">
      <c r="A15" s="61" t="s">
        <v>74</v>
      </c>
      <c r="B15" s="67"/>
      <c r="C15" s="68" t="s">
        <v>17</v>
      </c>
      <c r="D15" s="68"/>
      <c r="E15" s="57" t="s">
        <v>194</v>
      </c>
    </row>
    <row r="16" spans="1:5" ht="79.5" customHeight="1">
      <c r="A16" s="62" t="s">
        <v>75</v>
      </c>
      <c r="B16" s="243" t="s">
        <v>2</v>
      </c>
      <c r="C16" s="243"/>
      <c r="D16" s="68"/>
      <c r="E16" s="57" t="s">
        <v>195</v>
      </c>
    </row>
    <row r="17" spans="1:5" ht="48.75" customHeight="1" thickBot="1">
      <c r="A17" s="83" t="s">
        <v>76</v>
      </c>
      <c r="B17" s="245" t="s">
        <v>21</v>
      </c>
      <c r="C17" s="245"/>
      <c r="D17" s="84"/>
      <c r="E17" s="85" t="s">
        <v>77</v>
      </c>
    </row>
    <row r="18" spans="1:5" ht="21" customHeight="1">
      <c r="C18" s="55"/>
      <c r="D18" s="55"/>
      <c r="E18" s="56"/>
    </row>
    <row r="19" spans="1:5" ht="21" customHeight="1">
      <c r="C19" s="55"/>
      <c r="D19" s="55"/>
      <c r="E19" s="56"/>
    </row>
    <row r="20" spans="1:5" ht="15">
      <c r="C20" s="55"/>
      <c r="D20" s="55"/>
      <c r="E20" s="56"/>
    </row>
    <row r="21" spans="1:5" ht="15">
      <c r="C21" s="55"/>
      <c r="D21" s="55"/>
      <c r="E21" s="56"/>
    </row>
    <row r="22" spans="1:5" ht="15">
      <c r="C22" s="55"/>
      <c r="D22" s="55"/>
      <c r="E22" s="56"/>
    </row>
    <row r="23" spans="1:5" ht="15">
      <c r="C23" s="55"/>
      <c r="D23" s="55"/>
      <c r="E23" s="56"/>
    </row>
    <row r="24" spans="1:5" ht="15">
      <c r="C24" s="55"/>
      <c r="D24" s="55"/>
      <c r="E24" s="56"/>
    </row>
    <row r="25" spans="1:5" ht="15">
      <c r="C25" s="55"/>
      <c r="D25" s="55"/>
      <c r="E25" s="56"/>
    </row>
    <row r="26" spans="1:5" ht="15">
      <c r="C26" s="55"/>
      <c r="D26" s="55"/>
      <c r="E26" s="56"/>
    </row>
    <row r="27" spans="1:5" ht="15">
      <c r="C27" s="55"/>
      <c r="D27" s="55"/>
      <c r="E27" s="56"/>
    </row>
    <row r="28" spans="1:5" ht="15">
      <c r="C28" s="55"/>
      <c r="D28" s="55"/>
      <c r="E28" s="56"/>
    </row>
  </sheetData>
  <mergeCells count="9">
    <mergeCell ref="B13:C13"/>
    <mergeCell ref="B16:C16"/>
    <mergeCell ref="B17:C17"/>
    <mergeCell ref="A3:E3"/>
    <mergeCell ref="A5:E5"/>
    <mergeCell ref="B7:C7"/>
    <mergeCell ref="B8:C8"/>
    <mergeCell ref="B9:C9"/>
    <mergeCell ref="B10:C10"/>
  </mergeCells>
  <pageMargins left="0.70866141732283472" right="0.70866141732283472" top="0.74803149606299213" bottom="0.74803149606299213" header="0.31496062992125984" footer="0.31496062992125984"/>
  <pageSetup scale="84"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3:N60"/>
  <sheetViews>
    <sheetView topLeftCell="C7" zoomScale="70" zoomScaleNormal="70" workbookViewId="0">
      <selection activeCell="D40" sqref="D40"/>
    </sheetView>
  </sheetViews>
  <sheetFormatPr baseColWidth="10" defaultRowHeight="15"/>
  <cols>
    <col min="1" max="1" width="8.5703125" customWidth="1"/>
    <col min="2" max="2" width="16.28515625" customWidth="1"/>
    <col min="3" max="3" width="19.7109375" customWidth="1"/>
    <col min="4" max="5" width="24.28515625" customWidth="1"/>
    <col min="6" max="6" width="17" bestFit="1" customWidth="1"/>
    <col min="7" max="7" width="17" style="119" customWidth="1"/>
    <col min="8" max="8" width="17.28515625" customWidth="1"/>
    <col min="9" max="9" width="22.42578125" customWidth="1"/>
    <col min="10" max="12" width="19.7109375" customWidth="1"/>
    <col min="13" max="13" width="25.140625" bestFit="1" customWidth="1"/>
    <col min="14" max="14" width="52.7109375" customWidth="1"/>
  </cols>
  <sheetData>
    <row r="3" spans="2:14" ht="27">
      <c r="M3" s="3" t="s">
        <v>11</v>
      </c>
      <c r="N3" s="4">
        <v>45925</v>
      </c>
    </row>
    <row r="5" spans="2:14" ht="18">
      <c r="B5" s="92" t="s">
        <v>159</v>
      </c>
    </row>
    <row r="6" spans="2:14" ht="27">
      <c r="B6" s="237" t="s">
        <v>6</v>
      </c>
      <c r="C6" s="237"/>
      <c r="D6" s="237"/>
      <c r="E6" s="237"/>
      <c r="F6" s="237"/>
      <c r="G6" s="237"/>
      <c r="H6" s="237"/>
      <c r="I6" s="237"/>
      <c r="J6" s="237"/>
      <c r="K6" s="237"/>
      <c r="L6" s="237"/>
      <c r="M6" s="237"/>
      <c r="N6" s="237"/>
    </row>
    <row r="7" spans="2:14" ht="27">
      <c r="B7" s="237" t="s">
        <v>7</v>
      </c>
      <c r="C7" s="237"/>
      <c r="D7" s="237"/>
      <c r="E7" s="237"/>
      <c r="F7" s="237"/>
      <c r="G7" s="237"/>
      <c r="H7" s="237"/>
      <c r="I7" s="237"/>
      <c r="J7" s="237"/>
      <c r="K7" s="237"/>
      <c r="L7" s="237"/>
      <c r="M7" s="237"/>
      <c r="N7" s="237"/>
    </row>
    <row r="8" spans="2:14" ht="27">
      <c r="B8" s="237" t="s">
        <v>19</v>
      </c>
      <c r="C8" s="237"/>
      <c r="D8" s="237"/>
      <c r="E8" s="237"/>
      <c r="F8" s="237"/>
      <c r="G8" s="237"/>
      <c r="H8" s="237"/>
      <c r="I8" s="237"/>
      <c r="J8" s="237"/>
      <c r="K8" s="237"/>
      <c r="L8" s="237"/>
      <c r="M8" s="237"/>
      <c r="N8" s="237"/>
    </row>
    <row r="9" spans="2:14" ht="27">
      <c r="B9" s="237" t="s">
        <v>32</v>
      </c>
      <c r="C9" s="237"/>
      <c r="D9" s="237"/>
      <c r="E9" s="237"/>
      <c r="F9" s="237"/>
      <c r="G9" s="237"/>
      <c r="H9" s="237"/>
      <c r="I9" s="237"/>
      <c r="J9" s="237"/>
      <c r="K9" s="237"/>
      <c r="L9" s="237"/>
      <c r="M9" s="237"/>
      <c r="N9" s="237"/>
    </row>
    <row r="10" spans="2:14" ht="27">
      <c r="C10" s="242"/>
      <c r="D10" s="242"/>
      <c r="E10" s="242"/>
      <c r="F10" s="2"/>
      <c r="G10" s="120"/>
      <c r="H10" s="2"/>
      <c r="I10" s="2"/>
      <c r="J10" s="2"/>
      <c r="K10" s="2"/>
      <c r="L10" s="2"/>
      <c r="M10" s="2"/>
      <c r="N10" s="2"/>
    </row>
    <row r="11" spans="2:14" ht="20.25" thickBot="1">
      <c r="B11" s="1"/>
      <c r="C11" s="1"/>
      <c r="D11" s="1"/>
      <c r="E11" s="1"/>
      <c r="F11" s="1"/>
      <c r="G11" s="121"/>
      <c r="H11" s="1"/>
      <c r="I11" s="1"/>
      <c r="J11" s="1"/>
      <c r="K11" s="1"/>
      <c r="L11" s="1"/>
      <c r="M11" s="1"/>
      <c r="N11" s="1"/>
    </row>
    <row r="12" spans="2:14" ht="36" customHeight="1">
      <c r="B12" s="238" t="s">
        <v>81</v>
      </c>
      <c r="C12" s="240" t="s">
        <v>82</v>
      </c>
      <c r="D12" s="240" t="s">
        <v>83</v>
      </c>
      <c r="E12" s="240" t="s">
        <v>84</v>
      </c>
      <c r="F12" s="233" t="s">
        <v>85</v>
      </c>
      <c r="G12" s="248"/>
      <c r="H12" s="234"/>
      <c r="I12" s="233" t="s">
        <v>89</v>
      </c>
      <c r="J12" s="234"/>
      <c r="K12" s="233" t="s">
        <v>93</v>
      </c>
      <c r="L12" s="234"/>
      <c r="M12" s="240" t="s">
        <v>405</v>
      </c>
      <c r="N12" s="235" t="s">
        <v>96</v>
      </c>
    </row>
    <row r="13" spans="2:14" ht="49.5" customHeight="1">
      <c r="B13" s="239"/>
      <c r="C13" s="241"/>
      <c r="D13" s="241"/>
      <c r="E13" s="241"/>
      <c r="F13" s="37" t="s">
        <v>86</v>
      </c>
      <c r="G13" s="144" t="s">
        <v>87</v>
      </c>
      <c r="H13" s="37" t="s">
        <v>88</v>
      </c>
      <c r="I13" s="59" t="s">
        <v>90</v>
      </c>
      <c r="J13" s="59" t="s">
        <v>91</v>
      </c>
      <c r="K13" s="71" t="s">
        <v>94</v>
      </c>
      <c r="L13" s="71" t="s">
        <v>95</v>
      </c>
      <c r="M13" s="241"/>
      <c r="N13" s="236"/>
    </row>
    <row r="14" spans="2:14" ht="19.5" customHeight="1">
      <c r="B14" s="5">
        <v>1</v>
      </c>
      <c r="C14" s="31">
        <v>500</v>
      </c>
      <c r="D14" s="6" t="s">
        <v>309</v>
      </c>
      <c r="E14" s="6" t="s">
        <v>310</v>
      </c>
      <c r="F14" s="33">
        <v>45717</v>
      </c>
      <c r="G14" s="145">
        <v>675</v>
      </c>
      <c r="H14" s="23">
        <v>1850</v>
      </c>
      <c r="I14" s="33">
        <v>45736</v>
      </c>
      <c r="J14" s="23">
        <v>1144</v>
      </c>
      <c r="K14" s="143">
        <v>45746</v>
      </c>
      <c r="L14" s="23">
        <v>500</v>
      </c>
      <c r="M14" s="23">
        <f>+H14-J14-L14</f>
        <v>206</v>
      </c>
      <c r="N14" s="7" t="s">
        <v>288</v>
      </c>
    </row>
    <row r="15" spans="2:14" ht="19.5" customHeight="1">
      <c r="B15" s="8">
        <v>2</v>
      </c>
      <c r="C15" s="32">
        <v>500</v>
      </c>
      <c r="D15" s="9" t="s">
        <v>311</v>
      </c>
      <c r="E15" s="9" t="s">
        <v>312</v>
      </c>
      <c r="F15" s="142">
        <v>45741</v>
      </c>
      <c r="G15" s="124">
        <v>906</v>
      </c>
      <c r="H15" s="24">
        <v>463750</v>
      </c>
      <c r="I15" s="142">
        <v>45751</v>
      </c>
      <c r="J15" s="24">
        <v>0</v>
      </c>
      <c r="K15" s="150">
        <v>45772</v>
      </c>
      <c r="L15" s="24">
        <v>29900</v>
      </c>
      <c r="M15" s="24">
        <f t="shared" ref="M15:M17" si="0">+H15-J15-L15</f>
        <v>433850</v>
      </c>
      <c r="N15" s="10" t="s">
        <v>404</v>
      </c>
    </row>
    <row r="16" spans="2:14" ht="19.5">
      <c r="B16" s="8">
        <v>3</v>
      </c>
      <c r="C16" s="32">
        <v>500</v>
      </c>
      <c r="D16" s="9" t="s">
        <v>313</v>
      </c>
      <c r="E16" s="9" t="s">
        <v>314</v>
      </c>
      <c r="F16" s="142">
        <v>45762</v>
      </c>
      <c r="G16" s="124">
        <v>1899</v>
      </c>
      <c r="H16" s="24">
        <v>13750</v>
      </c>
      <c r="I16" s="142">
        <v>45781</v>
      </c>
      <c r="J16" s="24">
        <v>10000</v>
      </c>
      <c r="K16" s="150">
        <v>45785</v>
      </c>
      <c r="L16" s="24">
        <v>2500</v>
      </c>
      <c r="M16" s="24">
        <f t="shared" si="0"/>
        <v>1250</v>
      </c>
      <c r="N16" s="152" t="s">
        <v>288</v>
      </c>
    </row>
    <row r="17" spans="2:14" ht="19.5">
      <c r="B17" s="8">
        <v>4</v>
      </c>
      <c r="C17" s="32">
        <v>500</v>
      </c>
      <c r="D17" s="9" t="s">
        <v>315</v>
      </c>
      <c r="E17" s="9" t="s">
        <v>316</v>
      </c>
      <c r="F17" s="142">
        <v>45765</v>
      </c>
      <c r="G17" s="124">
        <v>1901</v>
      </c>
      <c r="H17" s="24">
        <v>8500</v>
      </c>
      <c r="I17" s="142">
        <v>45785</v>
      </c>
      <c r="J17" s="24">
        <v>7800</v>
      </c>
      <c r="K17" s="24"/>
      <c r="L17" s="24">
        <v>0</v>
      </c>
      <c r="M17" s="24">
        <f t="shared" si="0"/>
        <v>700</v>
      </c>
      <c r="N17" s="10" t="s">
        <v>317</v>
      </c>
    </row>
    <row r="18" spans="2:14" ht="19.5">
      <c r="B18" s="8">
        <v>5</v>
      </c>
      <c r="C18" s="32"/>
      <c r="D18" s="9"/>
      <c r="E18" s="9"/>
      <c r="F18" s="32"/>
      <c r="G18" s="124"/>
      <c r="H18" s="24"/>
      <c r="I18" s="32"/>
      <c r="J18" s="24"/>
      <c r="K18" s="24"/>
      <c r="L18" s="24"/>
      <c r="M18" s="24"/>
      <c r="N18" s="10"/>
    </row>
    <row r="19" spans="2:14" ht="19.5">
      <c r="B19" s="8">
        <v>6</v>
      </c>
      <c r="C19" s="32"/>
      <c r="D19" s="9"/>
      <c r="E19" s="9"/>
      <c r="F19" s="32"/>
      <c r="G19" s="124"/>
      <c r="H19" s="24"/>
      <c r="I19" s="32"/>
      <c r="J19" s="24"/>
      <c r="K19" s="24"/>
      <c r="L19" s="24"/>
      <c r="M19" s="24"/>
      <c r="N19" s="10"/>
    </row>
    <row r="20" spans="2:14" ht="19.5">
      <c r="B20" s="8">
        <v>7</v>
      </c>
      <c r="C20" s="32"/>
      <c r="D20" s="9"/>
      <c r="E20" s="9"/>
      <c r="F20" s="32"/>
      <c r="G20" s="124"/>
      <c r="H20" s="24"/>
      <c r="I20" s="32"/>
      <c r="J20" s="24"/>
      <c r="K20" s="24"/>
      <c r="L20" s="24"/>
      <c r="M20" s="24"/>
      <c r="N20" s="10"/>
    </row>
    <row r="21" spans="2:14" ht="19.5">
      <c r="B21" s="8">
        <v>8</v>
      </c>
      <c r="C21" s="32"/>
      <c r="D21" s="9"/>
      <c r="E21" s="9"/>
      <c r="F21" s="32"/>
      <c r="G21" s="124"/>
      <c r="H21" s="24"/>
      <c r="I21" s="32"/>
      <c r="J21" s="24"/>
      <c r="K21" s="24"/>
      <c r="L21" s="24"/>
      <c r="M21" s="24"/>
      <c r="N21" s="10"/>
    </row>
    <row r="22" spans="2:14" ht="19.5">
      <c r="B22" s="8">
        <v>9</v>
      </c>
      <c r="C22" s="32"/>
      <c r="D22" s="9"/>
      <c r="E22" s="9"/>
      <c r="F22" s="32"/>
      <c r="G22" s="146"/>
      <c r="H22" s="25"/>
      <c r="I22" s="32"/>
      <c r="J22" s="25"/>
      <c r="K22" s="25"/>
      <c r="L22" s="25"/>
      <c r="M22" s="25"/>
      <c r="N22" s="10"/>
    </row>
    <row r="23" spans="2:14" ht="21" thickBot="1">
      <c r="B23" s="21"/>
      <c r="C23" s="12" t="s">
        <v>16</v>
      </c>
      <c r="D23" s="12"/>
      <c r="E23" s="12"/>
      <c r="F23" s="34"/>
      <c r="G23" s="147"/>
      <c r="H23" s="26">
        <f>SUM(H14:H22)</f>
        <v>487850</v>
      </c>
      <c r="I23" s="34"/>
      <c r="J23" s="26">
        <f>SUM(J14:J22)</f>
        <v>18944</v>
      </c>
      <c r="K23" s="26"/>
      <c r="L23" s="26">
        <f>SUM(L14:L22)</f>
        <v>32900</v>
      </c>
      <c r="M23" s="26">
        <f>SUM(M14:M22)</f>
        <v>436006</v>
      </c>
      <c r="N23" s="22"/>
    </row>
    <row r="24" spans="2:14" ht="20.25" thickTop="1">
      <c r="B24" s="8">
        <v>1</v>
      </c>
      <c r="C24" s="32">
        <v>510</v>
      </c>
      <c r="D24" s="9" t="s">
        <v>318</v>
      </c>
      <c r="E24" s="9" t="s">
        <v>319</v>
      </c>
      <c r="F24" s="142">
        <v>45703</v>
      </c>
      <c r="G24" s="148">
        <v>328</v>
      </c>
      <c r="H24" s="27">
        <v>12500</v>
      </c>
      <c r="I24" s="142">
        <v>45716</v>
      </c>
      <c r="J24" s="27">
        <v>11800</v>
      </c>
      <c r="K24" s="151">
        <v>45722</v>
      </c>
      <c r="L24" s="27">
        <v>400</v>
      </c>
      <c r="M24" s="27">
        <f t="shared" ref="M24:M42" si="1">+H24-J24-L24</f>
        <v>300</v>
      </c>
      <c r="N24" s="10" t="s">
        <v>317</v>
      </c>
    </row>
    <row r="25" spans="2:14" ht="19.5">
      <c r="B25" s="8">
        <v>2</v>
      </c>
      <c r="C25" s="32">
        <v>510</v>
      </c>
      <c r="D25" s="9" t="s">
        <v>322</v>
      </c>
      <c r="E25" s="9" t="s">
        <v>320</v>
      </c>
      <c r="F25" s="142">
        <v>45709</v>
      </c>
      <c r="G25" s="124">
        <v>852</v>
      </c>
      <c r="H25" s="24">
        <v>21000</v>
      </c>
      <c r="I25" s="142">
        <v>45731</v>
      </c>
      <c r="J25" s="24">
        <v>15000</v>
      </c>
      <c r="K25" s="150">
        <v>45741</v>
      </c>
      <c r="L25" s="24">
        <v>4500</v>
      </c>
      <c r="M25" s="27">
        <f t="shared" si="1"/>
        <v>1500</v>
      </c>
      <c r="N25" s="10" t="s">
        <v>321</v>
      </c>
    </row>
    <row r="26" spans="2:14" ht="19.5">
      <c r="B26" s="8">
        <v>3</v>
      </c>
      <c r="C26" s="32"/>
      <c r="D26" s="9"/>
      <c r="E26" s="9"/>
      <c r="F26" s="32"/>
      <c r="G26" s="124"/>
      <c r="H26" s="24"/>
      <c r="I26" s="32"/>
      <c r="J26" s="24"/>
      <c r="K26" s="24"/>
      <c r="L26" s="24"/>
      <c r="M26" s="27">
        <f t="shared" si="1"/>
        <v>0</v>
      </c>
      <c r="N26" s="10"/>
    </row>
    <row r="27" spans="2:14" ht="19.5">
      <c r="B27" s="8">
        <v>4</v>
      </c>
      <c r="C27" s="32"/>
      <c r="D27" s="9"/>
      <c r="E27" s="9"/>
      <c r="F27" s="32"/>
      <c r="G27" s="124"/>
      <c r="H27" s="24"/>
      <c r="I27" s="32"/>
      <c r="J27" s="24"/>
      <c r="K27" s="24"/>
      <c r="L27" s="24"/>
      <c r="M27" s="27">
        <f t="shared" si="1"/>
        <v>0</v>
      </c>
      <c r="N27" s="10"/>
    </row>
    <row r="28" spans="2:14" ht="19.5">
      <c r="B28" s="8">
        <v>5</v>
      </c>
      <c r="C28" s="32"/>
      <c r="D28" s="9"/>
      <c r="E28" s="9"/>
      <c r="F28" s="32"/>
      <c r="G28" s="124"/>
      <c r="H28" s="24"/>
      <c r="I28" s="32"/>
      <c r="J28" s="24"/>
      <c r="K28" s="24"/>
      <c r="L28" s="24"/>
      <c r="M28" s="27">
        <f t="shared" si="1"/>
        <v>0</v>
      </c>
      <c r="N28" s="10"/>
    </row>
    <row r="29" spans="2:14" ht="19.5">
      <c r="B29" s="8">
        <v>6</v>
      </c>
      <c r="C29" s="32"/>
      <c r="D29" s="9"/>
      <c r="E29" s="9"/>
      <c r="F29" s="32"/>
      <c r="G29" s="124"/>
      <c r="H29" s="24"/>
      <c r="I29" s="32"/>
      <c r="J29" s="24"/>
      <c r="K29" s="24"/>
      <c r="L29" s="24"/>
      <c r="M29" s="27">
        <f t="shared" si="1"/>
        <v>0</v>
      </c>
      <c r="N29" s="10"/>
    </row>
    <row r="30" spans="2:14" ht="19.5">
      <c r="B30" s="8">
        <v>7</v>
      </c>
      <c r="C30" s="32"/>
      <c r="D30" s="9"/>
      <c r="E30" s="9"/>
      <c r="F30" s="32"/>
      <c r="G30" s="124"/>
      <c r="H30" s="24"/>
      <c r="I30" s="32"/>
      <c r="J30" s="24"/>
      <c r="K30" s="24"/>
      <c r="L30" s="24"/>
      <c r="M30" s="27">
        <f t="shared" si="1"/>
        <v>0</v>
      </c>
      <c r="N30" s="10"/>
    </row>
    <row r="31" spans="2:14" ht="19.5">
      <c r="B31" s="8">
        <v>8</v>
      </c>
      <c r="C31" s="32"/>
      <c r="D31" s="9"/>
      <c r="E31" s="9"/>
      <c r="F31" s="32"/>
      <c r="G31" s="124"/>
      <c r="H31" s="24"/>
      <c r="I31" s="32"/>
      <c r="J31" s="24"/>
      <c r="K31" s="24"/>
      <c r="L31" s="24"/>
      <c r="M31" s="27">
        <f t="shared" si="1"/>
        <v>0</v>
      </c>
      <c r="N31" s="10"/>
    </row>
    <row r="32" spans="2:14" ht="19.5">
      <c r="B32" s="8">
        <v>9</v>
      </c>
      <c r="C32" s="32"/>
      <c r="D32" s="9"/>
      <c r="E32" s="9"/>
      <c r="F32" s="32"/>
      <c r="G32" s="124"/>
      <c r="H32" s="24"/>
      <c r="I32" s="32"/>
      <c r="J32" s="24"/>
      <c r="K32" s="24"/>
      <c r="L32" s="24"/>
      <c r="M32" s="27">
        <f t="shared" si="1"/>
        <v>0</v>
      </c>
      <c r="N32" s="10"/>
    </row>
    <row r="33" spans="1:14" ht="21" thickBot="1">
      <c r="B33" s="21"/>
      <c r="C33" s="12" t="s">
        <v>12</v>
      </c>
      <c r="D33" s="12"/>
      <c r="E33" s="12"/>
      <c r="F33" s="34"/>
      <c r="G33" s="147"/>
      <c r="H33" s="26">
        <f>SUM(H24:H32)</f>
        <v>33500</v>
      </c>
      <c r="I33" s="34"/>
      <c r="J33" s="26">
        <f>SUM(J24:J32)</f>
        <v>26800</v>
      </c>
      <c r="K33" s="26"/>
      <c r="L33" s="26">
        <f>SUM(L24:L32)</f>
        <v>4900</v>
      </c>
      <c r="M33" s="26">
        <f>SUM(M24:M32)</f>
        <v>1800</v>
      </c>
      <c r="N33" s="22"/>
    </row>
    <row r="34" spans="1:14" ht="20.25" thickTop="1">
      <c r="B34" s="8">
        <v>1</v>
      </c>
      <c r="C34" s="38">
        <v>410</v>
      </c>
      <c r="D34" s="9" t="s">
        <v>323</v>
      </c>
      <c r="E34" s="9" t="s">
        <v>324</v>
      </c>
      <c r="F34" s="142">
        <v>45735</v>
      </c>
      <c r="G34" s="124">
        <v>1075</v>
      </c>
      <c r="H34" s="24">
        <v>888000</v>
      </c>
      <c r="I34" s="142">
        <v>45767</v>
      </c>
      <c r="J34" s="24">
        <v>750000</v>
      </c>
      <c r="K34" s="24"/>
      <c r="L34" s="24">
        <v>0</v>
      </c>
      <c r="M34" s="27">
        <f t="shared" si="1"/>
        <v>138000</v>
      </c>
      <c r="N34" s="10" t="s">
        <v>317</v>
      </c>
    </row>
    <row r="35" spans="1:14" ht="19.5">
      <c r="B35" s="8">
        <v>2</v>
      </c>
      <c r="C35" s="38">
        <v>410</v>
      </c>
      <c r="D35" s="9" t="s">
        <v>325</v>
      </c>
      <c r="E35" s="9" t="s">
        <v>324</v>
      </c>
      <c r="F35" s="142">
        <v>45748</v>
      </c>
      <c r="G35" s="124">
        <v>1121</v>
      </c>
      <c r="H35" s="24">
        <v>25000</v>
      </c>
      <c r="I35" s="142">
        <v>45797</v>
      </c>
      <c r="J35" s="24">
        <v>20000</v>
      </c>
      <c r="K35" s="150">
        <v>45807</v>
      </c>
      <c r="L35" s="24">
        <v>3500</v>
      </c>
      <c r="M35" s="27">
        <f t="shared" si="1"/>
        <v>1500</v>
      </c>
      <c r="N35" s="10" t="s">
        <v>288</v>
      </c>
    </row>
    <row r="36" spans="1:14" ht="19.5">
      <c r="B36" s="8">
        <v>3</v>
      </c>
      <c r="C36" s="38"/>
      <c r="D36" s="9"/>
      <c r="E36" s="9"/>
      <c r="F36" s="32"/>
      <c r="G36" s="124"/>
      <c r="H36" s="24"/>
      <c r="I36" s="32"/>
      <c r="J36" s="24"/>
      <c r="K36" s="24"/>
      <c r="L36" s="24"/>
      <c r="M36" s="27">
        <f t="shared" si="1"/>
        <v>0</v>
      </c>
      <c r="N36" s="10"/>
    </row>
    <row r="37" spans="1:14" ht="19.5">
      <c r="B37" s="8">
        <v>4</v>
      </c>
      <c r="C37" s="38"/>
      <c r="D37" s="9"/>
      <c r="E37" s="9"/>
      <c r="F37" s="32"/>
      <c r="G37" s="124"/>
      <c r="H37" s="24"/>
      <c r="I37" s="32"/>
      <c r="J37" s="24"/>
      <c r="K37" s="24"/>
      <c r="L37" s="24"/>
      <c r="M37" s="27">
        <f t="shared" si="1"/>
        <v>0</v>
      </c>
      <c r="N37" s="10"/>
    </row>
    <row r="38" spans="1:14" ht="19.5">
      <c r="B38" s="8">
        <v>5</v>
      </c>
      <c r="C38" s="38"/>
      <c r="D38" s="9"/>
      <c r="E38" s="9"/>
      <c r="F38" s="32"/>
      <c r="G38" s="124"/>
      <c r="H38" s="24"/>
      <c r="I38" s="32"/>
      <c r="J38" s="24"/>
      <c r="K38" s="24"/>
      <c r="L38" s="24"/>
      <c r="M38" s="27">
        <f t="shared" si="1"/>
        <v>0</v>
      </c>
      <c r="N38" s="10"/>
    </row>
    <row r="39" spans="1:14" ht="19.5">
      <c r="B39" s="8">
        <v>6</v>
      </c>
      <c r="C39" s="38"/>
      <c r="D39" s="9"/>
      <c r="E39" s="9"/>
      <c r="F39" s="32"/>
      <c r="G39" s="124"/>
      <c r="H39" s="24"/>
      <c r="I39" s="32"/>
      <c r="J39" s="24"/>
      <c r="K39" s="24"/>
      <c r="L39" s="24"/>
      <c r="M39" s="27">
        <f t="shared" si="1"/>
        <v>0</v>
      </c>
      <c r="N39" s="10"/>
    </row>
    <row r="40" spans="1:14" ht="19.5">
      <c r="B40" s="8">
        <v>7</v>
      </c>
      <c r="C40" s="38"/>
      <c r="D40" s="9"/>
      <c r="E40" s="9"/>
      <c r="F40" s="32"/>
      <c r="G40" s="124"/>
      <c r="H40" s="24"/>
      <c r="I40" s="32"/>
      <c r="J40" s="24"/>
      <c r="K40" s="24"/>
      <c r="L40" s="24"/>
      <c r="M40" s="27">
        <f t="shared" si="1"/>
        <v>0</v>
      </c>
      <c r="N40" s="10"/>
    </row>
    <row r="41" spans="1:14" ht="19.5">
      <c r="B41" s="8">
        <v>8</v>
      </c>
      <c r="C41" s="38"/>
      <c r="D41" s="9"/>
      <c r="E41" s="9"/>
      <c r="F41" s="32"/>
      <c r="G41" s="124"/>
      <c r="H41" s="24"/>
      <c r="I41" s="32"/>
      <c r="J41" s="24"/>
      <c r="K41" s="24"/>
      <c r="L41" s="24"/>
      <c r="M41" s="27">
        <f t="shared" si="1"/>
        <v>0</v>
      </c>
      <c r="N41" s="10"/>
    </row>
    <row r="42" spans="1:14" ht="19.5">
      <c r="B42" s="8">
        <v>9</v>
      </c>
      <c r="C42" s="38"/>
      <c r="D42" s="9"/>
      <c r="E42" s="9"/>
      <c r="F42" s="32"/>
      <c r="G42" s="124"/>
      <c r="H42" s="24"/>
      <c r="I42" s="32"/>
      <c r="J42" s="24"/>
      <c r="K42" s="24"/>
      <c r="L42" s="24"/>
      <c r="M42" s="27">
        <f t="shared" si="1"/>
        <v>0</v>
      </c>
      <c r="N42" s="10"/>
    </row>
    <row r="43" spans="1:14" ht="21" thickBot="1">
      <c r="B43" s="21"/>
      <c r="C43" s="12" t="s">
        <v>12</v>
      </c>
      <c r="D43" s="12"/>
      <c r="E43" s="12"/>
      <c r="F43" s="34"/>
      <c r="G43" s="147"/>
      <c r="H43" s="26">
        <f>SUM(H34:H42)</f>
        <v>913000</v>
      </c>
      <c r="I43" s="34"/>
      <c r="J43" s="26">
        <f>SUM(J34:J42)</f>
        <v>770000</v>
      </c>
      <c r="K43" s="26"/>
      <c r="L43" s="26">
        <f>SUM(L34:L42)</f>
        <v>3500</v>
      </c>
      <c r="M43" s="26">
        <f>SUM(M34:M42)</f>
        <v>139500</v>
      </c>
      <c r="N43" s="22"/>
    </row>
    <row r="44" spans="1:14" ht="21" thickTop="1">
      <c r="B44" s="11"/>
      <c r="C44" s="12"/>
      <c r="D44" s="13"/>
      <c r="E44" s="13"/>
      <c r="F44" s="35"/>
      <c r="G44" s="125"/>
      <c r="H44" s="28"/>
      <c r="I44" s="35"/>
      <c r="J44" s="28"/>
      <c r="K44" s="28"/>
      <c r="L44" s="28"/>
      <c r="M44" s="28"/>
      <c r="N44" s="14"/>
    </row>
    <row r="45" spans="1:14" ht="21" thickBot="1">
      <c r="B45" s="19"/>
      <c r="C45" s="18" t="s">
        <v>13</v>
      </c>
      <c r="D45" s="18"/>
      <c r="E45" s="18"/>
      <c r="F45" s="36"/>
      <c r="G45" s="149"/>
      <c r="H45" s="29">
        <f>+H23+H33+H43</f>
        <v>1434350</v>
      </c>
      <c r="I45" s="34"/>
      <c r="J45" s="29">
        <f>+J23+J33+J43</f>
        <v>815744</v>
      </c>
      <c r="K45" s="29"/>
      <c r="L45" s="29">
        <f>+L23+L33+L43</f>
        <v>41300</v>
      </c>
      <c r="M45" s="29">
        <f>+M23+M33+M43</f>
        <v>577306</v>
      </c>
      <c r="N45" s="20"/>
    </row>
    <row r="46" spans="1:14" ht="21" thickTop="1" thickBot="1">
      <c r="B46" s="15"/>
      <c r="C46" s="16"/>
      <c r="D46" s="16"/>
      <c r="E46" s="16"/>
      <c r="F46" s="16"/>
      <c r="G46" s="126"/>
      <c r="H46" s="30"/>
      <c r="I46" s="16"/>
      <c r="J46" s="30"/>
      <c r="K46" s="30"/>
      <c r="L46" s="30"/>
      <c r="M46" s="30"/>
      <c r="N46" s="17"/>
    </row>
    <row r="47" spans="1:14" ht="19.5">
      <c r="A47" s="1"/>
      <c r="B47" s="1"/>
      <c r="C47" s="1"/>
      <c r="D47" s="1"/>
      <c r="E47" s="1"/>
      <c r="F47" s="1"/>
      <c r="G47" s="121"/>
      <c r="H47" s="1"/>
      <c r="I47" s="1"/>
      <c r="J47" s="1"/>
      <c r="K47" s="1"/>
      <c r="L47" s="1"/>
      <c r="M47" s="1"/>
    </row>
    <row r="48" spans="1:14" ht="19.5">
      <c r="A48" s="1"/>
      <c r="B48" s="1"/>
      <c r="C48" s="141" t="s">
        <v>283</v>
      </c>
      <c r="D48" s="1"/>
      <c r="E48" s="1"/>
      <c r="F48" s="1"/>
      <c r="G48" s="121"/>
      <c r="H48" s="1"/>
      <c r="I48" s="1"/>
      <c r="J48" s="1"/>
      <c r="K48" s="1"/>
      <c r="L48" s="1"/>
      <c r="M48" s="1"/>
    </row>
    <row r="49" spans="1:13" ht="19.5">
      <c r="A49" s="1"/>
      <c r="B49" s="1"/>
      <c r="C49" s="1"/>
      <c r="D49" s="1"/>
      <c r="E49" s="1"/>
      <c r="F49" s="1"/>
      <c r="G49" s="121"/>
      <c r="H49" s="1"/>
      <c r="I49" s="1"/>
      <c r="J49" s="1"/>
      <c r="K49" s="1"/>
      <c r="L49" s="1"/>
      <c r="M49" s="1"/>
    </row>
    <row r="50" spans="1:13" ht="19.5">
      <c r="A50" s="1"/>
      <c r="B50" s="1"/>
      <c r="C50" s="1"/>
      <c r="D50" s="1"/>
      <c r="E50" s="1"/>
      <c r="F50" s="1"/>
      <c r="G50" s="121"/>
      <c r="H50" s="1"/>
      <c r="I50" s="1"/>
      <c r="J50" s="1"/>
      <c r="K50" s="1"/>
      <c r="L50" s="1"/>
      <c r="M50" s="1"/>
    </row>
    <row r="51" spans="1:13" ht="19.5">
      <c r="A51" s="1"/>
      <c r="B51" s="1"/>
      <c r="C51" s="1"/>
      <c r="D51" s="1"/>
      <c r="E51" s="1"/>
      <c r="F51" s="1"/>
      <c r="G51" s="121"/>
      <c r="H51" s="1"/>
      <c r="I51" s="1"/>
      <c r="J51" s="1"/>
      <c r="K51" s="1"/>
      <c r="L51" s="1"/>
      <c r="M51" s="1"/>
    </row>
    <row r="52" spans="1:13" ht="19.5">
      <c r="A52" s="1"/>
      <c r="B52" s="1"/>
      <c r="C52" s="1"/>
      <c r="D52" s="1"/>
      <c r="E52" s="1"/>
      <c r="F52" s="1"/>
      <c r="G52" s="121"/>
      <c r="H52" s="1"/>
      <c r="I52" s="1"/>
      <c r="J52" s="1"/>
      <c r="K52" s="1"/>
      <c r="L52" s="1"/>
      <c r="M52" s="1"/>
    </row>
    <row r="53" spans="1:13" ht="19.5">
      <c r="A53" s="1"/>
      <c r="B53" s="1"/>
      <c r="C53" s="1"/>
      <c r="D53" s="1"/>
      <c r="E53" s="1"/>
      <c r="F53" s="1"/>
      <c r="G53" s="121"/>
      <c r="H53" s="1"/>
      <c r="I53" s="1"/>
      <c r="J53" s="1"/>
      <c r="K53" s="1"/>
      <c r="L53" s="1"/>
      <c r="M53" s="1"/>
    </row>
    <row r="54" spans="1:13" ht="19.5">
      <c r="A54" s="1"/>
      <c r="B54" s="1"/>
      <c r="C54" s="1"/>
      <c r="D54" s="1"/>
      <c r="E54" s="1"/>
      <c r="F54" s="1"/>
      <c r="G54" s="121"/>
      <c r="H54" s="1"/>
      <c r="I54" s="1"/>
      <c r="J54" s="1"/>
      <c r="K54" s="1"/>
      <c r="L54" s="1"/>
      <c r="M54" s="1"/>
    </row>
    <row r="55" spans="1:13" ht="19.5">
      <c r="A55" s="1"/>
      <c r="B55" s="1"/>
      <c r="C55" s="1"/>
      <c r="D55" s="1"/>
      <c r="E55" s="1"/>
      <c r="F55" s="1"/>
      <c r="G55" s="121"/>
      <c r="H55" s="1"/>
      <c r="I55" s="1"/>
      <c r="J55" s="1"/>
      <c r="K55" s="1"/>
      <c r="L55" s="1"/>
      <c r="M55" s="1"/>
    </row>
    <row r="56" spans="1:13" ht="19.5">
      <c r="A56" s="1"/>
      <c r="B56" s="1"/>
      <c r="C56" s="1"/>
      <c r="D56" s="1"/>
      <c r="E56" s="1"/>
      <c r="F56" s="1"/>
      <c r="G56" s="121"/>
      <c r="H56" s="1"/>
      <c r="I56" s="1"/>
      <c r="J56" s="1"/>
      <c r="K56" s="1"/>
      <c r="L56" s="1"/>
      <c r="M56" s="1"/>
    </row>
    <row r="57" spans="1:13" ht="19.5">
      <c r="A57" s="1"/>
      <c r="B57" s="1"/>
      <c r="C57" s="1"/>
      <c r="D57" s="1"/>
      <c r="E57" s="1"/>
      <c r="F57" s="1"/>
      <c r="G57" s="121"/>
      <c r="H57" s="1"/>
      <c r="I57" s="1"/>
      <c r="J57" s="1"/>
      <c r="K57" s="1"/>
      <c r="L57" s="1"/>
      <c r="M57" s="1"/>
    </row>
    <row r="58" spans="1:13" ht="19.5">
      <c r="A58" s="1"/>
      <c r="B58" s="1"/>
      <c r="C58" s="1"/>
      <c r="D58" s="1"/>
      <c r="E58" s="1"/>
      <c r="F58" s="1"/>
      <c r="G58" s="121"/>
      <c r="H58" s="1"/>
      <c r="I58" s="1"/>
      <c r="J58" s="1"/>
      <c r="K58" s="1"/>
      <c r="L58" s="1"/>
      <c r="M58" s="1"/>
    </row>
    <row r="59" spans="1:13" ht="19.5">
      <c r="A59" s="1"/>
      <c r="B59" s="1"/>
      <c r="C59" s="1"/>
      <c r="D59" s="1"/>
      <c r="E59" s="1"/>
      <c r="F59" s="1"/>
      <c r="G59" s="121"/>
      <c r="H59" s="1"/>
      <c r="I59" s="1"/>
      <c r="J59" s="1"/>
      <c r="K59" s="1"/>
      <c r="L59" s="1"/>
      <c r="M59" s="1"/>
    </row>
    <row r="60" spans="1:13" ht="19.5">
      <c r="A60" s="1"/>
      <c r="B60" s="1"/>
      <c r="C60" s="1"/>
      <c r="D60" s="1"/>
      <c r="E60" s="1"/>
      <c r="F60" s="1"/>
      <c r="G60" s="121"/>
      <c r="H60" s="1"/>
      <c r="I60" s="1"/>
      <c r="J60" s="1"/>
      <c r="K60" s="1"/>
      <c r="L60" s="1"/>
      <c r="M60" s="1"/>
    </row>
  </sheetData>
  <mergeCells count="14">
    <mergeCell ref="N12:N13"/>
    <mergeCell ref="E12:E13"/>
    <mergeCell ref="K12:L12"/>
    <mergeCell ref="B6:N6"/>
    <mergeCell ref="B7:N7"/>
    <mergeCell ref="B8:N8"/>
    <mergeCell ref="B9:N9"/>
    <mergeCell ref="B12:B13"/>
    <mergeCell ref="C12:C13"/>
    <mergeCell ref="D12:D13"/>
    <mergeCell ref="F12:H12"/>
    <mergeCell ref="I12:J12"/>
    <mergeCell ref="M12:M13"/>
    <mergeCell ref="C10:E10"/>
  </mergeCells>
  <printOptions horizontalCentered="1" verticalCentered="1"/>
  <pageMargins left="0.28000000000000003" right="0.27559055118110237" top="0.43" bottom="0.55000000000000004" header="0.31496062992125984" footer="0.31496062992125984"/>
  <pageSetup scale="45" orientation="landscape" r:id="rId1"/>
  <headerFooter>
    <oddFooter>&amp;L&amp;D/&amp;T&amp;C&amp;P/&amp;N&amp;R&amp;F/&amp;A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2:E38"/>
  <sheetViews>
    <sheetView showGridLines="0" topLeftCell="A1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7.42578125" style="52" customWidth="1"/>
    <col min="6" max="16384" width="11.42578125" style="52"/>
  </cols>
  <sheetData>
    <row r="2" spans="1:5" ht="17.25">
      <c r="A2" s="92" t="s">
        <v>160</v>
      </c>
    </row>
    <row r="4" spans="1:5" ht="39.75" customHeight="1" thickBot="1">
      <c r="A4" s="249" t="s">
        <v>97</v>
      </c>
      <c r="B4" s="249"/>
      <c r="C4" s="249"/>
      <c r="D4" s="249"/>
      <c r="E4" s="249"/>
    </row>
    <row r="5" spans="1:5" ht="15">
      <c r="C5" s="53"/>
      <c r="D5" s="53"/>
    </row>
    <row r="6" spans="1:5" ht="49.5" customHeight="1">
      <c r="A6" s="247" t="s">
        <v>119</v>
      </c>
      <c r="B6" s="247"/>
      <c r="C6" s="247"/>
      <c r="D6" s="247"/>
      <c r="E6" s="247"/>
    </row>
    <row r="7" spans="1:5" ht="15">
      <c r="C7" s="54"/>
      <c r="D7" s="54"/>
    </row>
    <row r="8" spans="1:5" ht="38.25" customHeight="1">
      <c r="A8" s="62" t="s">
        <v>66</v>
      </c>
      <c r="B8" s="246" t="s">
        <v>8</v>
      </c>
      <c r="C8" s="246"/>
      <c r="D8" s="70"/>
      <c r="E8" s="57" t="s">
        <v>50</v>
      </c>
    </row>
    <row r="9" spans="1:5" ht="37.5" customHeight="1">
      <c r="A9" s="62" t="s">
        <v>67</v>
      </c>
      <c r="B9" s="246" t="s">
        <v>9</v>
      </c>
      <c r="C9" s="246"/>
      <c r="D9" s="70"/>
      <c r="E9" s="57" t="s">
        <v>199</v>
      </c>
    </row>
    <row r="10" spans="1:5" ht="63.75" customHeight="1">
      <c r="A10" s="60" t="s">
        <v>68</v>
      </c>
      <c r="B10" s="246" t="s">
        <v>52</v>
      </c>
      <c r="C10" s="246"/>
      <c r="D10" s="70"/>
      <c r="E10" s="57" t="s">
        <v>196</v>
      </c>
    </row>
    <row r="11" spans="1:5" ht="78.75" customHeight="1">
      <c r="A11" s="62" t="s">
        <v>69</v>
      </c>
      <c r="B11" s="246" t="s">
        <v>200</v>
      </c>
      <c r="C11" s="246"/>
      <c r="D11" s="70"/>
      <c r="E11" s="57" t="s">
        <v>201</v>
      </c>
    </row>
    <row r="12" spans="1:5" ht="95.25" customHeight="1">
      <c r="A12" s="62" t="s">
        <v>70</v>
      </c>
      <c r="B12" s="246" t="s">
        <v>22</v>
      </c>
      <c r="C12" s="246"/>
      <c r="D12" s="70"/>
      <c r="E12" s="57" t="s">
        <v>202</v>
      </c>
    </row>
    <row r="13" spans="1:5" ht="42.75" customHeight="1">
      <c r="A13" s="74" t="s">
        <v>71</v>
      </c>
      <c r="B13" s="75"/>
      <c r="C13" s="70" t="s">
        <v>1</v>
      </c>
      <c r="D13" s="70"/>
      <c r="E13" s="57" t="s">
        <v>98</v>
      </c>
    </row>
    <row r="14" spans="1:5" ht="40.5" customHeight="1">
      <c r="A14" s="76" t="s">
        <v>72</v>
      </c>
      <c r="B14" s="77"/>
      <c r="C14" s="70" t="s">
        <v>23</v>
      </c>
      <c r="D14" s="70"/>
      <c r="E14" s="57" t="s">
        <v>406</v>
      </c>
    </row>
    <row r="15" spans="1:5" ht="65.25" customHeight="1">
      <c r="A15" s="61" t="s">
        <v>73</v>
      </c>
      <c r="B15" s="73"/>
      <c r="C15" s="70" t="s">
        <v>0</v>
      </c>
      <c r="D15" s="70"/>
      <c r="E15" s="58" t="s">
        <v>205</v>
      </c>
    </row>
    <row r="16" spans="1:5" ht="35.25" customHeight="1">
      <c r="A16" s="62" t="s">
        <v>74</v>
      </c>
      <c r="B16" s="246" t="s">
        <v>10</v>
      </c>
      <c r="C16" s="246"/>
      <c r="D16" s="70"/>
      <c r="E16" s="57" t="s">
        <v>99</v>
      </c>
    </row>
    <row r="17" spans="1:5" ht="50.25" customHeight="1">
      <c r="A17" s="60" t="s">
        <v>75</v>
      </c>
      <c r="B17" s="53"/>
      <c r="C17" s="66" t="s">
        <v>15</v>
      </c>
      <c r="D17" s="66"/>
      <c r="E17" s="57" t="s">
        <v>54</v>
      </c>
    </row>
    <row r="18" spans="1:5" ht="48" customHeight="1">
      <c r="A18" s="61" t="s">
        <v>76</v>
      </c>
      <c r="B18" s="67"/>
      <c r="C18" s="68" t="s">
        <v>17</v>
      </c>
      <c r="D18" s="68"/>
      <c r="E18" s="57" t="s">
        <v>203</v>
      </c>
    </row>
    <row r="19" spans="1:5" ht="48" customHeight="1">
      <c r="A19" s="62" t="s">
        <v>100</v>
      </c>
      <c r="B19" s="246" t="s">
        <v>92</v>
      </c>
      <c r="C19" s="246"/>
      <c r="D19" s="70"/>
      <c r="E19" s="57" t="s">
        <v>103</v>
      </c>
    </row>
    <row r="20" spans="1:5" ht="48" customHeight="1">
      <c r="A20" s="60" t="s">
        <v>101</v>
      </c>
      <c r="B20" s="53"/>
      <c r="C20" s="66" t="s">
        <v>1</v>
      </c>
      <c r="D20" s="66"/>
      <c r="E20" s="57" t="s">
        <v>104</v>
      </c>
    </row>
    <row r="21" spans="1:5" ht="54.75" customHeight="1">
      <c r="A21" s="61" t="s">
        <v>102</v>
      </c>
      <c r="B21" s="67"/>
      <c r="C21" s="68" t="s">
        <v>0</v>
      </c>
      <c r="D21" s="68"/>
      <c r="E21" s="58" t="s">
        <v>206</v>
      </c>
    </row>
    <row r="22" spans="1:5" ht="79.5" customHeight="1">
      <c r="A22" s="62" t="s">
        <v>105</v>
      </c>
      <c r="B22" s="243" t="s">
        <v>2</v>
      </c>
      <c r="C22" s="243"/>
      <c r="D22" s="68"/>
      <c r="E22" s="57" t="s">
        <v>204</v>
      </c>
    </row>
    <row r="23" spans="1:5" ht="48.75" customHeight="1" thickBot="1">
      <c r="A23" s="83" t="s">
        <v>106</v>
      </c>
      <c r="B23" s="245" t="s">
        <v>21</v>
      </c>
      <c r="C23" s="245"/>
      <c r="D23" s="84"/>
      <c r="E23" s="85" t="s">
        <v>207</v>
      </c>
    </row>
    <row r="24" spans="1:5" ht="21" customHeight="1">
      <c r="C24" s="55"/>
      <c r="D24" s="55"/>
      <c r="E24" s="56"/>
    </row>
    <row r="25" spans="1:5" ht="21" customHeight="1">
      <c r="C25" s="55"/>
      <c r="D25" s="55"/>
      <c r="E25" s="56"/>
    </row>
    <row r="26" spans="1:5" ht="15">
      <c r="C26" s="55"/>
      <c r="D26" s="55"/>
      <c r="E26" s="56"/>
    </row>
    <row r="27" spans="1:5" ht="15">
      <c r="C27" s="55"/>
      <c r="D27" s="55"/>
      <c r="E27" s="56"/>
    </row>
    <row r="28" spans="1:5" ht="15">
      <c r="C28" s="55"/>
      <c r="D28" s="55"/>
      <c r="E28" s="56"/>
    </row>
    <row r="29" spans="1:5" ht="15">
      <c r="C29" s="55"/>
      <c r="D29" s="55"/>
      <c r="E29" s="56"/>
    </row>
    <row r="30" spans="1:5" ht="15">
      <c r="C30" s="55"/>
      <c r="D30" s="55"/>
      <c r="E30" s="56"/>
    </row>
    <row r="31" spans="1:5" ht="15">
      <c r="C31" s="55"/>
      <c r="D31" s="55"/>
      <c r="E31" s="56"/>
    </row>
    <row r="32" spans="1:5" ht="15">
      <c r="C32" s="55"/>
      <c r="D32" s="55"/>
      <c r="E32" s="56"/>
    </row>
    <row r="33" spans="3:5" ht="15">
      <c r="C33" s="55"/>
      <c r="D33" s="55"/>
      <c r="E33" s="56"/>
    </row>
    <row r="34" spans="3:5" ht="15">
      <c r="C34" s="55"/>
      <c r="D34" s="55"/>
      <c r="E34" s="56"/>
    </row>
    <row r="36" spans="3:5" ht="13.5" customHeight="1">
      <c r="E36" s="72"/>
    </row>
    <row r="38" spans="3:5" ht="15">
      <c r="E38" s="72"/>
    </row>
  </sheetData>
  <mergeCells count="11">
    <mergeCell ref="B16:C16"/>
    <mergeCell ref="B22:C22"/>
    <mergeCell ref="B23:C23"/>
    <mergeCell ref="B11:C11"/>
    <mergeCell ref="B12:C12"/>
    <mergeCell ref="B19:C19"/>
    <mergeCell ref="A4:E4"/>
    <mergeCell ref="A6:E6"/>
    <mergeCell ref="B8:C8"/>
    <mergeCell ref="B9:C9"/>
    <mergeCell ref="B10:C10"/>
  </mergeCells>
  <printOptions horizontalCentered="1"/>
  <pageMargins left="0.70866141732283472" right="0.70866141732283472" top="0.74803149606299213" bottom="0.74803149606299213" header="0.31496062992125984" footer="0.31496062992125984"/>
  <pageSetup scale="67"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3:K61"/>
  <sheetViews>
    <sheetView topLeftCell="A4" zoomScale="80" zoomScaleNormal="80" workbookViewId="0">
      <selection activeCell="D40" sqref="D40"/>
    </sheetView>
  </sheetViews>
  <sheetFormatPr baseColWidth="10" defaultRowHeight="15"/>
  <cols>
    <col min="1" max="1" width="8.5703125" customWidth="1"/>
    <col min="2" max="2" width="16.28515625" customWidth="1"/>
    <col min="3" max="3" width="19.7109375" customWidth="1"/>
    <col min="4" max="5" width="24.28515625" customWidth="1"/>
    <col min="6" max="6" width="17" bestFit="1" customWidth="1"/>
    <col min="7" max="7" width="17" customWidth="1"/>
    <col min="8" max="8" width="22.42578125" customWidth="1"/>
    <col min="9" max="9" width="19.7109375" customWidth="1"/>
    <col min="10" max="10" width="25.140625" bestFit="1" customWidth="1"/>
    <col min="11" max="11" width="52.7109375" customWidth="1"/>
  </cols>
  <sheetData>
    <row r="3" spans="2:11" ht="27">
      <c r="J3" s="3" t="s">
        <v>11</v>
      </c>
      <c r="K3" s="4">
        <v>45925</v>
      </c>
    </row>
    <row r="6" spans="2:11" ht="22.5" customHeight="1">
      <c r="B6" s="92" t="s">
        <v>161</v>
      </c>
    </row>
    <row r="7" spans="2:11" ht="27">
      <c r="B7" s="237" t="s">
        <v>6</v>
      </c>
      <c r="C7" s="237"/>
      <c r="D7" s="237"/>
      <c r="E7" s="237"/>
      <c r="F7" s="237"/>
      <c r="G7" s="237"/>
      <c r="H7" s="237"/>
      <c r="I7" s="237"/>
      <c r="J7" s="237"/>
      <c r="K7" s="237"/>
    </row>
    <row r="8" spans="2:11" ht="27">
      <c r="B8" s="237" t="s">
        <v>7</v>
      </c>
      <c r="C8" s="237"/>
      <c r="D8" s="237"/>
      <c r="E8" s="237"/>
      <c r="F8" s="237"/>
      <c r="G8" s="237"/>
      <c r="H8" s="237"/>
      <c r="I8" s="237"/>
      <c r="J8" s="237"/>
      <c r="K8" s="237"/>
    </row>
    <row r="9" spans="2:11" ht="27">
      <c r="B9" s="237" t="s">
        <v>33</v>
      </c>
      <c r="C9" s="237"/>
      <c r="D9" s="237"/>
      <c r="E9" s="237"/>
      <c r="F9" s="237"/>
      <c r="G9" s="237"/>
      <c r="H9" s="237"/>
      <c r="I9" s="237"/>
      <c r="J9" s="237"/>
      <c r="K9" s="237"/>
    </row>
    <row r="10" spans="2:11" ht="27">
      <c r="B10" s="237" t="s">
        <v>34</v>
      </c>
      <c r="C10" s="237"/>
      <c r="D10" s="237"/>
      <c r="E10" s="237"/>
      <c r="F10" s="237"/>
      <c r="G10" s="237"/>
      <c r="H10" s="237"/>
      <c r="I10" s="237"/>
      <c r="J10" s="237"/>
      <c r="K10" s="237"/>
    </row>
    <row r="11" spans="2:11" ht="27">
      <c r="D11" s="2"/>
      <c r="E11" s="2"/>
      <c r="F11" s="2"/>
      <c r="G11" s="2"/>
      <c r="H11" s="2"/>
      <c r="I11" s="2"/>
      <c r="J11" s="2"/>
      <c r="K11" s="2"/>
    </row>
    <row r="12" spans="2:11" ht="20.25" thickBot="1">
      <c r="B12" s="1"/>
      <c r="C12" s="1"/>
      <c r="D12" s="1"/>
      <c r="E12" s="1"/>
      <c r="F12" s="1"/>
      <c r="G12" s="1"/>
      <c r="H12" s="1"/>
      <c r="I12" s="1"/>
      <c r="J12" s="1"/>
      <c r="K12" s="1"/>
    </row>
    <row r="13" spans="2:11" ht="40.5" customHeight="1">
      <c r="B13" s="238" t="s">
        <v>107</v>
      </c>
      <c r="C13" s="240" t="s">
        <v>108</v>
      </c>
      <c r="D13" s="240" t="s">
        <v>109</v>
      </c>
      <c r="E13" s="240" t="s">
        <v>110</v>
      </c>
      <c r="F13" s="233" t="s">
        <v>111</v>
      </c>
      <c r="G13" s="234"/>
      <c r="H13" s="233" t="s">
        <v>113</v>
      </c>
      <c r="I13" s="234"/>
      <c r="J13" s="240" t="s">
        <v>134</v>
      </c>
      <c r="K13" s="235" t="s">
        <v>116</v>
      </c>
    </row>
    <row r="14" spans="2:11" ht="51.75" customHeight="1">
      <c r="B14" s="239"/>
      <c r="C14" s="241"/>
      <c r="D14" s="241"/>
      <c r="E14" s="241"/>
      <c r="F14" s="37" t="s">
        <v>86</v>
      </c>
      <c r="G14" s="37" t="s">
        <v>112</v>
      </c>
      <c r="H14" s="37" t="s">
        <v>114</v>
      </c>
      <c r="I14" s="59" t="s">
        <v>115</v>
      </c>
      <c r="J14" s="241"/>
      <c r="K14" s="236"/>
    </row>
    <row r="15" spans="2:11" ht="19.5" customHeight="1">
      <c r="B15" s="5">
        <v>1</v>
      </c>
      <c r="C15" s="31">
        <v>500</v>
      </c>
      <c r="D15" s="6" t="s">
        <v>326</v>
      </c>
      <c r="E15" s="6" t="s">
        <v>327</v>
      </c>
      <c r="F15" s="33">
        <v>45781</v>
      </c>
      <c r="G15" s="23">
        <v>900000</v>
      </c>
      <c r="H15" s="33">
        <v>45833</v>
      </c>
      <c r="I15" s="23">
        <v>745000</v>
      </c>
      <c r="J15" s="23">
        <f>+G15-I15</f>
        <v>155000</v>
      </c>
      <c r="K15" s="7" t="s">
        <v>328</v>
      </c>
    </row>
    <row r="16" spans="2:11" ht="19.5" customHeight="1">
      <c r="B16" s="8">
        <v>2</v>
      </c>
      <c r="C16" s="32">
        <v>500</v>
      </c>
      <c r="D16" s="9" t="s">
        <v>329</v>
      </c>
      <c r="E16" s="9" t="s">
        <v>330</v>
      </c>
      <c r="F16" s="142">
        <v>45795</v>
      </c>
      <c r="G16" s="24">
        <v>3500000</v>
      </c>
      <c r="H16" s="142">
        <v>45807</v>
      </c>
      <c r="I16" s="24">
        <v>2800000</v>
      </c>
      <c r="J16" s="24">
        <f>+G16-I16</f>
        <v>700000</v>
      </c>
      <c r="K16" s="10" t="s">
        <v>331</v>
      </c>
    </row>
    <row r="17" spans="2:11" ht="19.5">
      <c r="B17" s="8">
        <v>3</v>
      </c>
      <c r="C17" s="32">
        <v>500</v>
      </c>
      <c r="D17" s="9" t="s">
        <v>332</v>
      </c>
      <c r="E17" s="9" t="s">
        <v>333</v>
      </c>
      <c r="F17" s="142">
        <v>45796</v>
      </c>
      <c r="G17" s="24">
        <v>2500000</v>
      </c>
      <c r="H17" s="32"/>
      <c r="I17" s="24">
        <v>0</v>
      </c>
      <c r="J17" s="24">
        <f t="shared" ref="J17:J43" si="0">+G17-I17</f>
        <v>2500000</v>
      </c>
      <c r="K17" s="10" t="s">
        <v>334</v>
      </c>
    </row>
    <row r="18" spans="2:11" ht="19.5">
      <c r="B18" s="8">
        <v>4</v>
      </c>
      <c r="C18" s="32"/>
      <c r="D18" s="9"/>
      <c r="E18" s="9"/>
      <c r="F18" s="32"/>
      <c r="G18" s="24"/>
      <c r="H18" s="32"/>
      <c r="I18" s="24"/>
      <c r="J18" s="24">
        <f t="shared" si="0"/>
        <v>0</v>
      </c>
      <c r="K18" s="10"/>
    </row>
    <row r="19" spans="2:11" ht="19.5">
      <c r="B19" s="8">
        <v>5</v>
      </c>
      <c r="C19" s="32"/>
      <c r="D19" s="9"/>
      <c r="E19" s="9"/>
      <c r="F19" s="32"/>
      <c r="G19" s="24"/>
      <c r="H19" s="32"/>
      <c r="I19" s="24"/>
      <c r="J19" s="24">
        <f t="shared" si="0"/>
        <v>0</v>
      </c>
      <c r="K19" s="10"/>
    </row>
    <row r="20" spans="2:11" ht="19.5">
      <c r="B20" s="8">
        <v>6</v>
      </c>
      <c r="C20" s="32"/>
      <c r="D20" s="9"/>
      <c r="E20" s="9"/>
      <c r="F20" s="32"/>
      <c r="G20" s="24"/>
      <c r="H20" s="32"/>
      <c r="I20" s="24"/>
      <c r="J20" s="24">
        <f t="shared" si="0"/>
        <v>0</v>
      </c>
      <c r="K20" s="10"/>
    </row>
    <row r="21" spans="2:11" ht="19.5">
      <c r="B21" s="8">
        <v>7</v>
      </c>
      <c r="C21" s="32"/>
      <c r="D21" s="9"/>
      <c r="E21" s="9"/>
      <c r="F21" s="32"/>
      <c r="G21" s="24"/>
      <c r="H21" s="32"/>
      <c r="I21" s="24"/>
      <c r="J21" s="24">
        <f t="shared" si="0"/>
        <v>0</v>
      </c>
      <c r="K21" s="10"/>
    </row>
    <row r="22" spans="2:11" ht="19.5">
      <c r="B22" s="8">
        <v>8</v>
      </c>
      <c r="C22" s="32"/>
      <c r="D22" s="9"/>
      <c r="E22" s="9"/>
      <c r="F22" s="32"/>
      <c r="G22" s="24"/>
      <c r="H22" s="32"/>
      <c r="I22" s="24"/>
      <c r="J22" s="24">
        <f t="shared" si="0"/>
        <v>0</v>
      </c>
      <c r="K22" s="10"/>
    </row>
    <row r="23" spans="2:11" ht="19.5">
      <c r="B23" s="8">
        <v>9</v>
      </c>
      <c r="C23" s="32"/>
      <c r="D23" s="9"/>
      <c r="E23" s="9"/>
      <c r="F23" s="32"/>
      <c r="G23" s="25"/>
      <c r="H23" s="32"/>
      <c r="I23" s="25"/>
      <c r="J23" s="24">
        <f t="shared" si="0"/>
        <v>0</v>
      </c>
      <c r="K23" s="10"/>
    </row>
    <row r="24" spans="2:11" ht="21" thickBot="1">
      <c r="B24" s="21"/>
      <c r="C24" s="12" t="s">
        <v>16</v>
      </c>
      <c r="D24" s="12"/>
      <c r="E24" s="12"/>
      <c r="F24" s="34"/>
      <c r="G24" s="26">
        <f>SUM(G15:G23)</f>
        <v>6900000</v>
      </c>
      <c r="H24" s="34"/>
      <c r="I24" s="26">
        <f>SUM(I15:I23)</f>
        <v>3545000</v>
      </c>
      <c r="J24" s="26">
        <f>SUM(J15:J23)</f>
        <v>3355000</v>
      </c>
      <c r="K24" s="22"/>
    </row>
    <row r="25" spans="2:11" ht="20.25" thickTop="1">
      <c r="B25" s="8">
        <v>1</v>
      </c>
      <c r="C25" s="32">
        <v>510</v>
      </c>
      <c r="D25" s="9" t="s">
        <v>335</v>
      </c>
      <c r="E25" s="9" t="s">
        <v>336</v>
      </c>
      <c r="F25" s="142">
        <v>45697</v>
      </c>
      <c r="G25" s="27">
        <v>1000000</v>
      </c>
      <c r="H25" s="142">
        <v>45734</v>
      </c>
      <c r="I25" s="27">
        <v>850000</v>
      </c>
      <c r="J25" s="27">
        <f t="shared" si="0"/>
        <v>150000</v>
      </c>
      <c r="K25" s="10" t="s">
        <v>337</v>
      </c>
    </row>
    <row r="26" spans="2:11" ht="19.5">
      <c r="B26" s="8">
        <v>2</v>
      </c>
      <c r="C26" s="32">
        <v>510</v>
      </c>
      <c r="D26" s="9" t="s">
        <v>338</v>
      </c>
      <c r="E26" s="9" t="s">
        <v>339</v>
      </c>
      <c r="F26" s="142">
        <v>45741</v>
      </c>
      <c r="G26" s="24">
        <v>4000000</v>
      </c>
      <c r="H26" s="142">
        <v>45755</v>
      </c>
      <c r="I26" s="24">
        <v>3200000</v>
      </c>
      <c r="J26" s="27">
        <f t="shared" si="0"/>
        <v>800000</v>
      </c>
      <c r="K26" s="10" t="s">
        <v>334</v>
      </c>
    </row>
    <row r="27" spans="2:11" ht="19.5">
      <c r="B27" s="8">
        <v>3</v>
      </c>
      <c r="C27" s="32"/>
      <c r="D27" s="9"/>
      <c r="E27" s="9"/>
      <c r="F27" s="32"/>
      <c r="G27" s="24"/>
      <c r="H27" s="32"/>
      <c r="I27" s="24"/>
      <c r="J27" s="27">
        <f t="shared" si="0"/>
        <v>0</v>
      </c>
      <c r="K27" s="10"/>
    </row>
    <row r="28" spans="2:11" ht="19.5">
      <c r="B28" s="8">
        <v>4</v>
      </c>
      <c r="C28" s="32"/>
      <c r="D28" s="9"/>
      <c r="E28" s="9"/>
      <c r="F28" s="32"/>
      <c r="G28" s="24"/>
      <c r="H28" s="32"/>
      <c r="I28" s="24"/>
      <c r="J28" s="27">
        <f t="shared" si="0"/>
        <v>0</v>
      </c>
      <c r="K28" s="10"/>
    </row>
    <row r="29" spans="2:11" ht="19.5">
      <c r="B29" s="8">
        <v>5</v>
      </c>
      <c r="C29" s="32"/>
      <c r="D29" s="9"/>
      <c r="E29" s="9"/>
      <c r="F29" s="32"/>
      <c r="G29" s="24"/>
      <c r="H29" s="32"/>
      <c r="I29" s="24"/>
      <c r="J29" s="27">
        <f t="shared" si="0"/>
        <v>0</v>
      </c>
      <c r="K29" s="10"/>
    </row>
    <row r="30" spans="2:11" ht="19.5">
      <c r="B30" s="8">
        <v>6</v>
      </c>
      <c r="C30" s="32"/>
      <c r="D30" s="9"/>
      <c r="E30" s="9"/>
      <c r="F30" s="32"/>
      <c r="G30" s="24"/>
      <c r="H30" s="32"/>
      <c r="I30" s="24"/>
      <c r="J30" s="27">
        <f t="shared" si="0"/>
        <v>0</v>
      </c>
      <c r="K30" s="10"/>
    </row>
    <row r="31" spans="2:11" ht="19.5">
      <c r="B31" s="8">
        <v>7</v>
      </c>
      <c r="C31" s="32"/>
      <c r="D31" s="9"/>
      <c r="E31" s="9"/>
      <c r="F31" s="32"/>
      <c r="G31" s="24"/>
      <c r="H31" s="32"/>
      <c r="I31" s="24"/>
      <c r="J31" s="27">
        <f t="shared" si="0"/>
        <v>0</v>
      </c>
      <c r="K31" s="10"/>
    </row>
    <row r="32" spans="2:11" ht="19.5">
      <c r="B32" s="8">
        <v>8</v>
      </c>
      <c r="C32" s="32"/>
      <c r="D32" s="9"/>
      <c r="E32" s="9"/>
      <c r="F32" s="32"/>
      <c r="G32" s="24"/>
      <c r="H32" s="32"/>
      <c r="I32" s="24"/>
      <c r="J32" s="27">
        <f t="shared" si="0"/>
        <v>0</v>
      </c>
      <c r="K32" s="10"/>
    </row>
    <row r="33" spans="1:11" ht="19.5">
      <c r="B33" s="8">
        <v>9</v>
      </c>
      <c r="C33" s="32"/>
      <c r="D33" s="9"/>
      <c r="E33" s="9"/>
      <c r="F33" s="32"/>
      <c r="G33" s="24"/>
      <c r="H33" s="32"/>
      <c r="I33" s="24"/>
      <c r="J33" s="27">
        <f t="shared" si="0"/>
        <v>0</v>
      </c>
      <c r="K33" s="10"/>
    </row>
    <row r="34" spans="1:11" ht="21" thickBot="1">
      <c r="B34" s="21"/>
      <c r="C34" s="12" t="s">
        <v>12</v>
      </c>
      <c r="D34" s="12"/>
      <c r="E34" s="12"/>
      <c r="F34" s="34"/>
      <c r="G34" s="26">
        <f>SUM(G25:G33)</f>
        <v>5000000</v>
      </c>
      <c r="H34" s="34"/>
      <c r="I34" s="26">
        <f>SUM(I25:I33)</f>
        <v>4050000</v>
      </c>
      <c r="J34" s="26">
        <f>SUM(J25:J33)</f>
        <v>950000</v>
      </c>
      <c r="K34" s="22"/>
    </row>
    <row r="35" spans="1:11" ht="20.25" thickTop="1">
      <c r="B35" s="8">
        <v>1</v>
      </c>
      <c r="C35" s="38">
        <v>410</v>
      </c>
      <c r="D35" s="9" t="s">
        <v>340</v>
      </c>
      <c r="E35" s="9" t="s">
        <v>341</v>
      </c>
      <c r="F35" s="142">
        <v>45731</v>
      </c>
      <c r="G35" s="24">
        <v>2850000</v>
      </c>
      <c r="H35" s="142">
        <v>45768</v>
      </c>
      <c r="I35" s="24">
        <v>1000000</v>
      </c>
      <c r="J35" s="24">
        <f t="shared" si="0"/>
        <v>1850000</v>
      </c>
      <c r="K35" s="10" t="s">
        <v>342</v>
      </c>
    </row>
    <row r="36" spans="1:11" ht="19.5">
      <c r="B36" s="8">
        <v>2</v>
      </c>
      <c r="C36" s="38">
        <v>410</v>
      </c>
      <c r="D36" s="9" t="s">
        <v>343</v>
      </c>
      <c r="E36" s="9" t="s">
        <v>344</v>
      </c>
      <c r="F36" s="142">
        <v>45767</v>
      </c>
      <c r="G36" s="24">
        <v>6000000</v>
      </c>
      <c r="H36" s="32"/>
      <c r="I36" s="24">
        <v>0</v>
      </c>
      <c r="J36" s="24">
        <f t="shared" si="0"/>
        <v>6000000</v>
      </c>
      <c r="K36" s="10" t="s">
        <v>334</v>
      </c>
    </row>
    <row r="37" spans="1:11" ht="19.5">
      <c r="B37" s="8">
        <v>3</v>
      </c>
      <c r="C37" s="38"/>
      <c r="D37" s="9"/>
      <c r="E37" s="9"/>
      <c r="F37" s="32"/>
      <c r="G37" s="24"/>
      <c r="H37" s="32"/>
      <c r="I37" s="24"/>
      <c r="J37" s="24">
        <f t="shared" si="0"/>
        <v>0</v>
      </c>
      <c r="K37" s="10"/>
    </row>
    <row r="38" spans="1:11" ht="19.5">
      <c r="B38" s="8">
        <v>4</v>
      </c>
      <c r="C38" s="38"/>
      <c r="D38" s="9"/>
      <c r="E38" s="9"/>
      <c r="F38" s="32"/>
      <c r="G38" s="24"/>
      <c r="H38" s="32"/>
      <c r="I38" s="24"/>
      <c r="J38" s="24">
        <f t="shared" si="0"/>
        <v>0</v>
      </c>
      <c r="K38" s="10"/>
    </row>
    <row r="39" spans="1:11" ht="19.5">
      <c r="B39" s="8">
        <v>5</v>
      </c>
      <c r="C39" s="38"/>
      <c r="D39" s="9"/>
      <c r="E39" s="9"/>
      <c r="F39" s="32"/>
      <c r="G39" s="24"/>
      <c r="H39" s="32"/>
      <c r="I39" s="24"/>
      <c r="J39" s="24">
        <f t="shared" si="0"/>
        <v>0</v>
      </c>
      <c r="K39" s="10"/>
    </row>
    <row r="40" spans="1:11" ht="19.5">
      <c r="B40" s="8">
        <v>6</v>
      </c>
      <c r="C40" s="38"/>
      <c r="D40" s="9"/>
      <c r="E40" s="9"/>
      <c r="F40" s="32"/>
      <c r="G40" s="24"/>
      <c r="H40" s="32"/>
      <c r="I40" s="24"/>
      <c r="J40" s="24">
        <f t="shared" si="0"/>
        <v>0</v>
      </c>
      <c r="K40" s="10"/>
    </row>
    <row r="41" spans="1:11" ht="19.5">
      <c r="B41" s="8">
        <v>7</v>
      </c>
      <c r="C41" s="38"/>
      <c r="D41" s="9"/>
      <c r="E41" s="9"/>
      <c r="F41" s="32"/>
      <c r="G41" s="24"/>
      <c r="H41" s="32"/>
      <c r="I41" s="24"/>
      <c r="J41" s="24">
        <f t="shared" si="0"/>
        <v>0</v>
      </c>
      <c r="K41" s="10"/>
    </row>
    <row r="42" spans="1:11" ht="19.5">
      <c r="B42" s="8">
        <v>8</v>
      </c>
      <c r="C42" s="38"/>
      <c r="D42" s="9"/>
      <c r="E42" s="9"/>
      <c r="F42" s="32"/>
      <c r="G42" s="24"/>
      <c r="H42" s="32"/>
      <c r="I42" s="24"/>
      <c r="J42" s="24">
        <f t="shared" si="0"/>
        <v>0</v>
      </c>
      <c r="K42" s="10"/>
    </row>
    <row r="43" spans="1:11" ht="19.5">
      <c r="B43" s="8">
        <v>9</v>
      </c>
      <c r="C43" s="38"/>
      <c r="D43" s="9"/>
      <c r="E43" s="9"/>
      <c r="F43" s="32"/>
      <c r="G43" s="24"/>
      <c r="H43" s="32"/>
      <c r="I43" s="24"/>
      <c r="J43" s="24">
        <f t="shared" si="0"/>
        <v>0</v>
      </c>
      <c r="K43" s="10"/>
    </row>
    <row r="44" spans="1:11" ht="21" thickBot="1">
      <c r="B44" s="21"/>
      <c r="C44" s="12" t="s">
        <v>12</v>
      </c>
      <c r="D44" s="12"/>
      <c r="E44" s="12"/>
      <c r="F44" s="34"/>
      <c r="G44" s="26">
        <f>SUM(G35:G43)</f>
        <v>8850000</v>
      </c>
      <c r="H44" s="34"/>
      <c r="I44" s="26">
        <f>SUM(I35:I43)</f>
        <v>1000000</v>
      </c>
      <c r="J44" s="26">
        <f>SUM(J35:J43)</f>
        <v>7850000</v>
      </c>
      <c r="K44" s="22"/>
    </row>
    <row r="45" spans="1:11" ht="21" thickTop="1">
      <c r="B45" s="11"/>
      <c r="C45" s="12"/>
      <c r="D45" s="13"/>
      <c r="E45" s="13"/>
      <c r="F45" s="35"/>
      <c r="G45" s="28"/>
      <c r="H45" s="35"/>
      <c r="I45" s="28"/>
      <c r="J45" s="28"/>
      <c r="K45" s="14"/>
    </row>
    <row r="46" spans="1:11" ht="21" thickBot="1">
      <c r="B46" s="19"/>
      <c r="C46" s="18" t="s">
        <v>13</v>
      </c>
      <c r="D46" s="18"/>
      <c r="E46" s="18"/>
      <c r="F46" s="36"/>
      <c r="G46" s="29">
        <f>+G24+G34+G44</f>
        <v>20750000</v>
      </c>
      <c r="H46" s="34"/>
      <c r="I46" s="29">
        <f>+I24+I34+I44</f>
        <v>8595000</v>
      </c>
      <c r="J46" s="29">
        <f>+J24+J34+J44</f>
        <v>12155000</v>
      </c>
      <c r="K46" s="20"/>
    </row>
    <row r="47" spans="1:11" ht="21" thickTop="1" thickBot="1">
      <c r="B47" s="15"/>
      <c r="C47" s="16"/>
      <c r="D47" s="16"/>
      <c r="E47" s="16"/>
      <c r="F47" s="16"/>
      <c r="G47" s="30"/>
      <c r="H47" s="16"/>
      <c r="I47" s="30"/>
      <c r="J47" s="30"/>
      <c r="K47" s="17"/>
    </row>
    <row r="48" spans="1:11" ht="19.5">
      <c r="A48" s="1"/>
      <c r="B48" s="1"/>
      <c r="C48" s="1"/>
      <c r="D48" s="1"/>
      <c r="E48" s="1"/>
      <c r="F48" s="1"/>
      <c r="G48" s="1"/>
      <c r="H48" s="1"/>
      <c r="I48" s="1"/>
      <c r="J48" s="1"/>
    </row>
    <row r="49" spans="1:10" ht="19.5">
      <c r="A49" s="1"/>
      <c r="B49" s="141" t="s">
        <v>283</v>
      </c>
      <c r="C49" s="1"/>
      <c r="D49" s="1"/>
      <c r="E49" s="1"/>
      <c r="F49" s="1"/>
      <c r="G49" s="1"/>
      <c r="H49" s="1"/>
      <c r="I49" s="1"/>
      <c r="J49" s="1"/>
    </row>
    <row r="50" spans="1:10" ht="19.5">
      <c r="A50" s="1"/>
      <c r="B50" s="1"/>
      <c r="C50" s="1"/>
      <c r="D50" s="1"/>
      <c r="E50" s="1"/>
      <c r="F50" s="1"/>
      <c r="G50" s="1"/>
      <c r="H50" s="1"/>
      <c r="I50" s="1"/>
      <c r="J50" s="1"/>
    </row>
    <row r="51" spans="1:10" ht="19.5">
      <c r="A51" s="1"/>
      <c r="B51" s="1"/>
      <c r="C51" s="1"/>
      <c r="D51" s="1"/>
      <c r="E51" s="1"/>
      <c r="F51" s="1"/>
      <c r="G51" s="1"/>
      <c r="H51" s="1"/>
      <c r="I51" s="1"/>
      <c r="J51" s="1"/>
    </row>
    <row r="52" spans="1:10" ht="19.5">
      <c r="A52" s="1"/>
      <c r="B52" s="1"/>
      <c r="C52" s="1"/>
      <c r="D52" s="1"/>
      <c r="E52" s="1"/>
      <c r="F52" s="1"/>
      <c r="G52" s="1"/>
      <c r="H52" s="1"/>
      <c r="I52" s="1"/>
      <c r="J52" s="1"/>
    </row>
    <row r="53" spans="1:10" ht="19.5">
      <c r="A53" s="1"/>
      <c r="B53" s="1"/>
      <c r="C53" s="1"/>
      <c r="D53" s="1"/>
      <c r="E53" s="1"/>
      <c r="F53" s="1"/>
      <c r="G53" s="1"/>
      <c r="H53" s="1"/>
      <c r="I53" s="1"/>
      <c r="J53" s="1"/>
    </row>
    <row r="54" spans="1:10" ht="19.5">
      <c r="A54" s="1"/>
      <c r="B54" s="1"/>
      <c r="C54" s="1"/>
      <c r="D54" s="1"/>
      <c r="E54" s="1"/>
      <c r="F54" s="1"/>
      <c r="G54" s="1"/>
      <c r="H54" s="1"/>
      <c r="I54" s="1"/>
      <c r="J54" s="1"/>
    </row>
    <row r="55" spans="1:10" ht="19.5">
      <c r="A55" s="1"/>
      <c r="B55" s="1"/>
      <c r="C55" s="1"/>
      <c r="D55" s="1"/>
      <c r="E55" s="1"/>
      <c r="F55" s="1"/>
      <c r="G55" s="1"/>
      <c r="H55" s="1"/>
      <c r="I55" s="1"/>
      <c r="J55" s="1"/>
    </row>
    <row r="56" spans="1:10" ht="19.5">
      <c r="A56" s="1"/>
      <c r="B56" s="1"/>
      <c r="C56" s="1"/>
      <c r="D56" s="1"/>
      <c r="E56" s="1"/>
      <c r="F56" s="1"/>
      <c r="G56" s="1"/>
      <c r="H56" s="1"/>
      <c r="I56" s="1"/>
      <c r="J56" s="1"/>
    </row>
    <row r="57" spans="1:10" ht="19.5">
      <c r="A57" s="1"/>
      <c r="B57" s="1"/>
      <c r="C57" s="1"/>
      <c r="D57" s="1"/>
      <c r="E57" s="1"/>
      <c r="F57" s="1"/>
      <c r="G57" s="1"/>
      <c r="H57" s="1"/>
      <c r="I57" s="1"/>
      <c r="J57" s="1"/>
    </row>
    <row r="58" spans="1:10" ht="19.5">
      <c r="A58" s="1"/>
      <c r="B58" s="1"/>
      <c r="C58" s="1"/>
      <c r="D58" s="1"/>
      <c r="E58" s="1"/>
      <c r="F58" s="1"/>
      <c r="G58" s="1"/>
      <c r="H58" s="1"/>
      <c r="I58" s="1"/>
      <c r="J58" s="1"/>
    </row>
    <row r="59" spans="1:10" ht="19.5">
      <c r="A59" s="1"/>
      <c r="B59" s="1"/>
      <c r="C59" s="1"/>
      <c r="D59" s="1"/>
      <c r="E59" s="1"/>
      <c r="F59" s="1"/>
      <c r="G59" s="1"/>
      <c r="H59" s="1"/>
      <c r="I59" s="1"/>
      <c r="J59" s="1"/>
    </row>
    <row r="60" spans="1:10" ht="19.5">
      <c r="A60" s="1"/>
      <c r="B60" s="1"/>
      <c r="C60" s="1"/>
      <c r="D60" s="1"/>
      <c r="E60" s="1"/>
      <c r="F60" s="1"/>
      <c r="G60" s="1"/>
      <c r="H60" s="1"/>
      <c r="I60" s="1"/>
      <c r="J60" s="1"/>
    </row>
    <row r="61" spans="1:10" ht="19.5">
      <c r="A61" s="1"/>
      <c r="B61" s="1"/>
      <c r="C61" s="1"/>
      <c r="D61" s="1"/>
      <c r="E61" s="1"/>
      <c r="F61" s="1"/>
      <c r="G61" s="1"/>
      <c r="H61" s="1"/>
      <c r="I61" s="1"/>
      <c r="J61" s="1"/>
    </row>
  </sheetData>
  <mergeCells count="12">
    <mergeCell ref="J13:J14"/>
    <mergeCell ref="K13:K14"/>
    <mergeCell ref="B7:K7"/>
    <mergeCell ref="B8:K8"/>
    <mergeCell ref="B9:K9"/>
    <mergeCell ref="B10:K10"/>
    <mergeCell ref="B13:B14"/>
    <mergeCell ref="C13:C14"/>
    <mergeCell ref="D13:D14"/>
    <mergeCell ref="E13:E14"/>
    <mergeCell ref="F13:G13"/>
    <mergeCell ref="H13:I13"/>
  </mergeCells>
  <printOptions horizontalCentered="1" verticalCentered="1"/>
  <pageMargins left="0.28000000000000003" right="0.27559055118110237" top="0.43" bottom="0.55000000000000004" header="0.31496062992125984" footer="0.31496062992125984"/>
  <pageSetup scale="54" orientation="landscape" r:id="rId1"/>
  <headerFooter>
    <oddFooter>&amp;L&amp;D/&amp;T&amp;C&amp;P/&amp;N&amp;R&amp;F/&amp;A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E34"/>
  <sheetViews>
    <sheetView showGridLines="0" zoomScale="80" zoomScaleNormal="80" workbookViewId="0">
      <selection activeCell="D40" sqref="D40"/>
    </sheetView>
  </sheetViews>
  <sheetFormatPr baseColWidth="10" defaultRowHeight="14.25"/>
  <cols>
    <col min="1" max="1" width="5.140625" style="52" customWidth="1"/>
    <col min="2" max="2" width="6.140625" style="52" customWidth="1"/>
    <col min="3" max="3" width="16" style="52" customWidth="1"/>
    <col min="4" max="4" width="1.85546875" style="52" customWidth="1"/>
    <col min="5" max="5" width="87.42578125" style="52" customWidth="1"/>
    <col min="6" max="16384" width="11.42578125" style="52"/>
  </cols>
  <sheetData>
    <row r="2" spans="1:5" ht="17.25">
      <c r="A2" s="92" t="s">
        <v>162</v>
      </c>
    </row>
    <row r="4" spans="1:5" ht="39.75" customHeight="1" thickBot="1">
      <c r="A4" s="249" t="s">
        <v>117</v>
      </c>
      <c r="B4" s="249"/>
      <c r="C4" s="249"/>
      <c r="D4" s="249"/>
      <c r="E4" s="249"/>
    </row>
    <row r="5" spans="1:5" ht="15">
      <c r="C5" s="53"/>
      <c r="D5" s="53"/>
    </row>
    <row r="6" spans="1:5" ht="49.5" customHeight="1">
      <c r="A6" s="247" t="s">
        <v>132</v>
      </c>
      <c r="B6" s="247"/>
      <c r="C6" s="247"/>
      <c r="D6" s="247"/>
      <c r="E6" s="247"/>
    </row>
    <row r="7" spans="1:5" ht="15">
      <c r="C7" s="54"/>
      <c r="D7" s="54"/>
    </row>
    <row r="8" spans="1:5" ht="38.25" customHeight="1">
      <c r="A8" s="79" t="s">
        <v>66</v>
      </c>
      <c r="B8" s="246" t="s">
        <v>8</v>
      </c>
      <c r="C8" s="246"/>
      <c r="D8" s="78"/>
      <c r="E8" s="57" t="s">
        <v>131</v>
      </c>
    </row>
    <row r="9" spans="1:5" ht="48" customHeight="1">
      <c r="A9" s="79" t="s">
        <v>67</v>
      </c>
      <c r="B9" s="246" t="s">
        <v>9</v>
      </c>
      <c r="C9" s="246"/>
      <c r="D9" s="78"/>
      <c r="E9" s="57" t="s">
        <v>118</v>
      </c>
    </row>
    <row r="10" spans="1:5" ht="78.75" customHeight="1">
      <c r="A10" s="79" t="s">
        <v>68</v>
      </c>
      <c r="B10" s="246" t="s">
        <v>122</v>
      </c>
      <c r="C10" s="246"/>
      <c r="D10" s="78"/>
      <c r="E10" s="57" t="s">
        <v>124</v>
      </c>
    </row>
    <row r="11" spans="1:5" ht="65.25" customHeight="1">
      <c r="A11" s="80" t="s">
        <v>69</v>
      </c>
      <c r="B11" s="246" t="s">
        <v>123</v>
      </c>
      <c r="C11" s="246"/>
      <c r="D11" s="78"/>
      <c r="E11" s="57" t="s">
        <v>212</v>
      </c>
    </row>
    <row r="12" spans="1:5" ht="51.75" customHeight="1">
      <c r="A12" s="79" t="s">
        <v>70</v>
      </c>
      <c r="B12" s="246" t="s">
        <v>24</v>
      </c>
      <c r="C12" s="246"/>
      <c r="D12" s="78"/>
      <c r="E12" s="57" t="s">
        <v>213</v>
      </c>
    </row>
    <row r="13" spans="1:5" ht="42.75" customHeight="1">
      <c r="A13" s="81" t="s">
        <v>71</v>
      </c>
      <c r="B13" s="75"/>
      <c r="C13" s="78" t="s">
        <v>1</v>
      </c>
      <c r="D13" s="78"/>
      <c r="E13" s="57" t="s">
        <v>125</v>
      </c>
    </row>
    <row r="14" spans="1:5" ht="38.25" customHeight="1">
      <c r="A14" s="82" t="s">
        <v>72</v>
      </c>
      <c r="B14" s="73"/>
      <c r="C14" s="78" t="s">
        <v>0</v>
      </c>
      <c r="D14" s="78"/>
      <c r="E14" s="58" t="s">
        <v>208</v>
      </c>
    </row>
    <row r="15" spans="1:5" ht="35.25" customHeight="1">
      <c r="A15" s="79" t="s">
        <v>73</v>
      </c>
      <c r="B15" s="246" t="s">
        <v>25</v>
      </c>
      <c r="C15" s="246"/>
      <c r="D15" s="78"/>
      <c r="E15" s="57" t="s">
        <v>126</v>
      </c>
    </row>
    <row r="16" spans="1:5" ht="50.25" customHeight="1">
      <c r="A16" s="80" t="s">
        <v>74</v>
      </c>
      <c r="B16" s="53"/>
      <c r="C16" s="66" t="s">
        <v>1</v>
      </c>
      <c r="D16" s="66"/>
      <c r="E16" s="57" t="s">
        <v>127</v>
      </c>
    </row>
    <row r="17" spans="1:5" ht="48" customHeight="1">
      <c r="A17" s="82" t="s">
        <v>75</v>
      </c>
      <c r="B17" s="67"/>
      <c r="C17" s="68" t="s">
        <v>17</v>
      </c>
      <c r="D17" s="68"/>
      <c r="E17" s="57" t="s">
        <v>209</v>
      </c>
    </row>
    <row r="18" spans="1:5" ht="79.5" customHeight="1">
      <c r="A18" s="62" t="s">
        <v>76</v>
      </c>
      <c r="B18" s="243" t="s">
        <v>26</v>
      </c>
      <c r="C18" s="243"/>
      <c r="D18" s="68"/>
      <c r="E18" s="57" t="s">
        <v>210</v>
      </c>
    </row>
    <row r="19" spans="1:5" ht="48.75" customHeight="1" thickBot="1">
      <c r="A19" s="83" t="s">
        <v>100</v>
      </c>
      <c r="B19" s="245" t="s">
        <v>21</v>
      </c>
      <c r="C19" s="245"/>
      <c r="D19" s="84"/>
      <c r="E19" s="85" t="s">
        <v>211</v>
      </c>
    </row>
    <row r="20" spans="1:5" ht="21" customHeight="1">
      <c r="C20" s="55"/>
      <c r="D20" s="55"/>
      <c r="E20" s="56"/>
    </row>
    <row r="21" spans="1:5" ht="21" customHeight="1">
      <c r="C21" s="55"/>
      <c r="D21" s="55"/>
      <c r="E21" s="56"/>
    </row>
    <row r="22" spans="1:5" ht="15">
      <c r="C22" s="55"/>
      <c r="D22" s="55"/>
      <c r="E22" s="56"/>
    </row>
    <row r="23" spans="1:5" ht="15">
      <c r="C23" s="55"/>
      <c r="D23" s="55"/>
      <c r="E23" s="56"/>
    </row>
    <row r="24" spans="1:5" ht="15">
      <c r="C24" s="55"/>
      <c r="D24" s="55"/>
      <c r="E24" s="56"/>
    </row>
    <row r="25" spans="1:5" ht="15">
      <c r="C25" s="55"/>
      <c r="D25" s="55"/>
      <c r="E25" s="56"/>
    </row>
    <row r="26" spans="1:5" ht="15">
      <c r="C26" s="55"/>
      <c r="D26" s="55"/>
      <c r="E26" s="56"/>
    </row>
    <row r="27" spans="1:5" ht="15">
      <c r="C27" s="55"/>
      <c r="D27" s="55"/>
      <c r="E27" s="56"/>
    </row>
    <row r="28" spans="1:5" ht="15">
      <c r="C28" s="55"/>
      <c r="D28" s="55"/>
      <c r="E28" s="56"/>
    </row>
    <row r="29" spans="1:5" ht="15">
      <c r="C29" s="55"/>
      <c r="D29" s="55"/>
      <c r="E29" s="56"/>
    </row>
    <row r="30" spans="1:5" ht="15">
      <c r="C30" s="55"/>
      <c r="D30" s="55"/>
      <c r="E30" s="56"/>
    </row>
    <row r="32" spans="1:5" ht="13.5" customHeight="1">
      <c r="E32" s="72"/>
    </row>
    <row r="34" spans="5:5" ht="15">
      <c r="E34" s="72"/>
    </row>
  </sheetData>
  <mergeCells count="10">
    <mergeCell ref="B15:C15"/>
    <mergeCell ref="B18:C18"/>
    <mergeCell ref="B19:C19"/>
    <mergeCell ref="B10:C10"/>
    <mergeCell ref="A4:E4"/>
    <mergeCell ref="A6:E6"/>
    <mergeCell ref="B8:C8"/>
    <mergeCell ref="B9:C9"/>
    <mergeCell ref="B11:C11"/>
    <mergeCell ref="B12:C12"/>
  </mergeCells>
  <pageMargins left="0.70866141732283472" right="0.70866141732283472" top="0.74803149606299213" bottom="0.74803149606299213" header="0.31496062992125984" footer="0.31496062992125984"/>
  <pageSetup scale="77"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3:K61"/>
  <sheetViews>
    <sheetView topLeftCell="A4" zoomScale="80" zoomScaleNormal="80" workbookViewId="0">
      <selection activeCell="D40" sqref="D40"/>
    </sheetView>
  </sheetViews>
  <sheetFormatPr baseColWidth="10" defaultRowHeight="15"/>
  <cols>
    <col min="1" max="1" width="8.5703125" customWidth="1"/>
    <col min="2" max="2" width="16.28515625" customWidth="1"/>
    <col min="3" max="3" width="19.7109375" customWidth="1"/>
    <col min="4" max="5" width="24.28515625" customWidth="1"/>
    <col min="6" max="6" width="17" style="153" bestFit="1" customWidth="1"/>
    <col min="7" max="7" width="18" customWidth="1"/>
    <col min="8" max="8" width="22.42578125" style="153" customWidth="1"/>
    <col min="9" max="9" width="19.7109375" customWidth="1"/>
    <col min="10" max="10" width="25.140625" bestFit="1" customWidth="1"/>
    <col min="11" max="11" width="52.7109375" customWidth="1"/>
  </cols>
  <sheetData>
    <row r="3" spans="2:11" ht="27">
      <c r="J3" s="3" t="s">
        <v>11</v>
      </c>
      <c r="K3" s="4">
        <v>45925</v>
      </c>
    </row>
    <row r="6" spans="2:11" ht="27">
      <c r="B6" s="237" t="s">
        <v>6</v>
      </c>
      <c r="C6" s="237"/>
      <c r="D6" s="237"/>
      <c r="E6" s="237"/>
      <c r="F6" s="237"/>
      <c r="G6" s="237"/>
      <c r="H6" s="237"/>
      <c r="I6" s="237"/>
      <c r="J6" s="237"/>
      <c r="K6" s="237"/>
    </row>
    <row r="7" spans="2:11" ht="27">
      <c r="B7" s="92" t="s">
        <v>163</v>
      </c>
      <c r="C7" s="86"/>
      <c r="D7" s="86"/>
      <c r="E7" s="86"/>
      <c r="F7" s="154"/>
      <c r="G7" s="86"/>
      <c r="H7" s="154"/>
      <c r="I7" s="86"/>
      <c r="J7" s="86"/>
      <c r="K7" s="86"/>
    </row>
    <row r="8" spans="2:11" ht="27">
      <c r="B8" s="237" t="s">
        <v>7</v>
      </c>
      <c r="C8" s="237"/>
      <c r="D8" s="237"/>
      <c r="E8" s="237"/>
      <c r="F8" s="237"/>
      <c r="G8" s="237"/>
      <c r="H8" s="237"/>
      <c r="I8" s="237"/>
      <c r="J8" s="237"/>
      <c r="K8" s="237"/>
    </row>
    <row r="9" spans="2:11" ht="27">
      <c r="B9" s="237" t="s">
        <v>35</v>
      </c>
      <c r="C9" s="237"/>
      <c r="D9" s="237"/>
      <c r="E9" s="237"/>
      <c r="F9" s="237"/>
      <c r="G9" s="237"/>
      <c r="H9" s="237"/>
      <c r="I9" s="237"/>
      <c r="J9" s="237"/>
      <c r="K9" s="237"/>
    </row>
    <row r="10" spans="2:11" ht="27">
      <c r="B10" s="237" t="s">
        <v>36</v>
      </c>
      <c r="C10" s="237"/>
      <c r="D10" s="237"/>
      <c r="E10" s="237"/>
      <c r="F10" s="237"/>
      <c r="G10" s="237"/>
      <c r="H10" s="237"/>
      <c r="I10" s="237"/>
      <c r="J10" s="237"/>
      <c r="K10" s="237"/>
    </row>
    <row r="11" spans="2:11" ht="27">
      <c r="D11" s="2"/>
      <c r="E11" s="2"/>
      <c r="F11" s="155"/>
      <c r="G11" s="2"/>
      <c r="H11" s="155"/>
      <c r="I11" s="2"/>
      <c r="J11" s="2"/>
      <c r="K11" s="2"/>
    </row>
    <row r="12" spans="2:11" ht="20.25" thickBot="1">
      <c r="B12" s="1"/>
      <c r="C12" s="1"/>
      <c r="D12" s="1"/>
      <c r="E12" s="1"/>
      <c r="F12" s="156"/>
      <c r="G12" s="1"/>
      <c r="H12" s="156"/>
      <c r="I12" s="1"/>
      <c r="J12" s="1"/>
      <c r="K12" s="1"/>
    </row>
    <row r="13" spans="2:11" ht="36" customHeight="1">
      <c r="B13" s="238" t="s">
        <v>107</v>
      </c>
      <c r="C13" s="240" t="s">
        <v>108</v>
      </c>
      <c r="D13" s="240" t="s">
        <v>109</v>
      </c>
      <c r="E13" s="240" t="s">
        <v>128</v>
      </c>
      <c r="F13" s="233" t="s">
        <v>111</v>
      </c>
      <c r="G13" s="234"/>
      <c r="H13" s="233" t="s">
        <v>113</v>
      </c>
      <c r="I13" s="234"/>
      <c r="J13" s="240" t="s">
        <v>134</v>
      </c>
      <c r="K13" s="235" t="s">
        <v>116</v>
      </c>
    </row>
    <row r="14" spans="2:11" ht="51.75" customHeight="1">
      <c r="B14" s="239"/>
      <c r="C14" s="241"/>
      <c r="D14" s="241"/>
      <c r="E14" s="241"/>
      <c r="F14" s="157" t="s">
        <v>86</v>
      </c>
      <c r="G14" s="37" t="s">
        <v>112</v>
      </c>
      <c r="H14" s="157" t="s">
        <v>114</v>
      </c>
      <c r="I14" s="59" t="s">
        <v>115</v>
      </c>
      <c r="J14" s="241"/>
      <c r="K14" s="236"/>
    </row>
    <row r="15" spans="2:11" ht="19.5" customHeight="1">
      <c r="B15" s="5">
        <v>1</v>
      </c>
      <c r="C15" s="31">
        <v>500</v>
      </c>
      <c r="D15" s="6" t="s">
        <v>345</v>
      </c>
      <c r="E15" s="6" t="s">
        <v>348</v>
      </c>
      <c r="F15" s="33">
        <v>45781</v>
      </c>
      <c r="G15" s="23">
        <v>900000</v>
      </c>
      <c r="H15" s="33">
        <v>45833</v>
      </c>
      <c r="I15" s="23">
        <v>745000</v>
      </c>
      <c r="J15" s="23">
        <v>155000</v>
      </c>
      <c r="K15" s="7" t="s">
        <v>328</v>
      </c>
    </row>
    <row r="16" spans="2:11" ht="19.5" customHeight="1">
      <c r="B16" s="8">
        <v>2</v>
      </c>
      <c r="C16" s="32">
        <v>500</v>
      </c>
      <c r="D16" s="9" t="s">
        <v>346</v>
      </c>
      <c r="E16" s="9" t="s">
        <v>349</v>
      </c>
      <c r="F16" s="142">
        <v>45795</v>
      </c>
      <c r="G16" s="24">
        <v>3500000</v>
      </c>
      <c r="H16" s="142">
        <v>45807</v>
      </c>
      <c r="I16" s="24">
        <v>2800000</v>
      </c>
      <c r="J16" s="24">
        <v>700000</v>
      </c>
      <c r="K16" s="10" t="s">
        <v>334</v>
      </c>
    </row>
    <row r="17" spans="2:11" ht="19.5">
      <c r="B17" s="8">
        <v>3</v>
      </c>
      <c r="C17" s="32">
        <v>500</v>
      </c>
      <c r="D17" s="9" t="s">
        <v>347</v>
      </c>
      <c r="E17" s="9" t="s">
        <v>353</v>
      </c>
      <c r="F17" s="142">
        <v>45796</v>
      </c>
      <c r="G17" s="24">
        <v>2500000</v>
      </c>
      <c r="H17" s="142"/>
      <c r="I17" s="24">
        <v>0</v>
      </c>
      <c r="J17" s="24">
        <v>2500000</v>
      </c>
      <c r="K17" s="10" t="s">
        <v>334</v>
      </c>
    </row>
    <row r="18" spans="2:11" ht="19.5">
      <c r="B18" s="8">
        <v>4</v>
      </c>
      <c r="C18" s="32"/>
      <c r="D18" s="9"/>
      <c r="E18" s="9"/>
      <c r="F18" s="142"/>
      <c r="G18" s="24"/>
      <c r="H18" s="142"/>
      <c r="I18" s="24"/>
      <c r="J18" s="24">
        <f t="shared" ref="J18:J23" si="0">+G18-I18</f>
        <v>0</v>
      </c>
      <c r="K18" s="10"/>
    </row>
    <row r="19" spans="2:11" ht="19.5">
      <c r="B19" s="8">
        <v>5</v>
      </c>
      <c r="C19" s="32"/>
      <c r="D19" s="9"/>
      <c r="E19" s="9"/>
      <c r="F19" s="142"/>
      <c r="G19" s="24"/>
      <c r="H19" s="142"/>
      <c r="I19" s="24"/>
      <c r="J19" s="24">
        <f t="shared" si="0"/>
        <v>0</v>
      </c>
      <c r="K19" s="10"/>
    </row>
    <row r="20" spans="2:11" ht="19.5">
      <c r="B20" s="8">
        <v>6</v>
      </c>
      <c r="C20" s="32"/>
      <c r="D20" s="9"/>
      <c r="E20" s="9"/>
      <c r="F20" s="142"/>
      <c r="G20" s="24"/>
      <c r="H20" s="142"/>
      <c r="I20" s="24"/>
      <c r="J20" s="24">
        <f t="shared" si="0"/>
        <v>0</v>
      </c>
      <c r="K20" s="10"/>
    </row>
    <row r="21" spans="2:11" ht="19.5">
      <c r="B21" s="8">
        <v>7</v>
      </c>
      <c r="C21" s="32"/>
      <c r="D21" s="9"/>
      <c r="E21" s="9"/>
      <c r="F21" s="142"/>
      <c r="G21" s="24"/>
      <c r="H21" s="142"/>
      <c r="I21" s="24"/>
      <c r="J21" s="24">
        <f t="shared" si="0"/>
        <v>0</v>
      </c>
      <c r="K21" s="10"/>
    </row>
    <row r="22" spans="2:11" ht="19.5">
      <c r="B22" s="8">
        <v>8</v>
      </c>
      <c r="C22" s="32"/>
      <c r="D22" s="9"/>
      <c r="E22" s="9"/>
      <c r="F22" s="142"/>
      <c r="G22" s="24"/>
      <c r="H22" s="142"/>
      <c r="I22" s="24"/>
      <c r="J22" s="24">
        <f t="shared" si="0"/>
        <v>0</v>
      </c>
      <c r="K22" s="10"/>
    </row>
    <row r="23" spans="2:11" ht="19.5">
      <c r="B23" s="8">
        <v>9</v>
      </c>
      <c r="C23" s="32"/>
      <c r="D23" s="9"/>
      <c r="E23" s="9"/>
      <c r="F23" s="142"/>
      <c r="G23" s="25"/>
      <c r="H23" s="142"/>
      <c r="I23" s="25"/>
      <c r="J23" s="24">
        <f t="shared" si="0"/>
        <v>0</v>
      </c>
      <c r="K23" s="10"/>
    </row>
    <row r="24" spans="2:11" ht="21" thickBot="1">
      <c r="B24" s="21"/>
      <c r="C24" s="12" t="s">
        <v>16</v>
      </c>
      <c r="D24" s="12"/>
      <c r="E24" s="12"/>
      <c r="F24" s="158"/>
      <c r="G24" s="26">
        <f>SUM(G15:G23)</f>
        <v>6900000</v>
      </c>
      <c r="H24" s="158"/>
      <c r="I24" s="26">
        <f>SUM(I15:I23)</f>
        <v>3545000</v>
      </c>
      <c r="J24" s="26">
        <f>SUM(J15:J23)</f>
        <v>3355000</v>
      </c>
      <c r="K24" s="22"/>
    </row>
    <row r="25" spans="2:11" ht="20.25" thickTop="1">
      <c r="B25" s="8">
        <v>1</v>
      </c>
      <c r="C25" s="32">
        <v>510</v>
      </c>
      <c r="D25" s="9" t="s">
        <v>350</v>
      </c>
      <c r="E25" s="9" t="s">
        <v>352</v>
      </c>
      <c r="F25" s="142">
        <v>45697</v>
      </c>
      <c r="G25" s="27">
        <v>1000000</v>
      </c>
      <c r="H25" s="142">
        <v>45734</v>
      </c>
      <c r="I25" s="27">
        <v>850000</v>
      </c>
      <c r="J25" s="27">
        <v>150000</v>
      </c>
      <c r="K25" s="10" t="s">
        <v>337</v>
      </c>
    </row>
    <row r="26" spans="2:11" ht="19.5">
      <c r="B26" s="8">
        <v>2</v>
      </c>
      <c r="C26" s="32">
        <v>510</v>
      </c>
      <c r="D26" s="9" t="s">
        <v>351</v>
      </c>
      <c r="E26" s="9" t="s">
        <v>339</v>
      </c>
      <c r="F26" s="142">
        <v>45741</v>
      </c>
      <c r="G26" s="24">
        <v>4000000</v>
      </c>
      <c r="H26" s="142">
        <v>45755</v>
      </c>
      <c r="I26" s="24">
        <v>3200000</v>
      </c>
      <c r="J26" s="24">
        <v>800000</v>
      </c>
      <c r="K26" s="10" t="s">
        <v>334</v>
      </c>
    </row>
    <row r="27" spans="2:11" ht="19.5">
      <c r="B27" s="8">
        <v>3</v>
      </c>
      <c r="C27" s="32"/>
      <c r="D27" s="9"/>
      <c r="E27" s="9"/>
      <c r="F27" s="142"/>
      <c r="G27" s="24"/>
      <c r="H27" s="142"/>
      <c r="I27" s="24"/>
      <c r="J27" s="24"/>
      <c r="K27" s="10"/>
    </row>
    <row r="28" spans="2:11" ht="19.5">
      <c r="B28" s="8">
        <v>4</v>
      </c>
      <c r="C28" s="32"/>
      <c r="D28" s="9"/>
      <c r="E28" s="9"/>
      <c r="F28" s="142"/>
      <c r="G28" s="24"/>
      <c r="H28" s="142"/>
      <c r="I28" s="24"/>
      <c r="J28" s="24"/>
      <c r="K28" s="10"/>
    </row>
    <row r="29" spans="2:11" ht="19.5">
      <c r="B29" s="8">
        <v>5</v>
      </c>
      <c r="C29" s="32"/>
      <c r="D29" s="9"/>
      <c r="E29" s="9"/>
      <c r="F29" s="142"/>
      <c r="G29" s="24"/>
      <c r="H29" s="142"/>
      <c r="I29" s="24"/>
      <c r="J29" s="24"/>
      <c r="K29" s="10"/>
    </row>
    <row r="30" spans="2:11" ht="19.5">
      <c r="B30" s="8">
        <v>6</v>
      </c>
      <c r="C30" s="32"/>
      <c r="D30" s="9"/>
      <c r="E30" s="9"/>
      <c r="F30" s="142"/>
      <c r="G30" s="24"/>
      <c r="H30" s="142"/>
      <c r="I30" s="24"/>
      <c r="J30" s="24"/>
      <c r="K30" s="10"/>
    </row>
    <row r="31" spans="2:11" ht="19.5">
      <c r="B31" s="8">
        <v>7</v>
      </c>
      <c r="C31" s="32"/>
      <c r="D31" s="9"/>
      <c r="E31" s="9"/>
      <c r="F31" s="142"/>
      <c r="G31" s="24"/>
      <c r="H31" s="142"/>
      <c r="I31" s="24"/>
      <c r="J31" s="24"/>
      <c r="K31" s="10"/>
    </row>
    <row r="32" spans="2:11" ht="19.5">
      <c r="B32" s="8">
        <v>8</v>
      </c>
      <c r="C32" s="32"/>
      <c r="D32" s="9"/>
      <c r="E32" s="9"/>
      <c r="F32" s="142"/>
      <c r="G32" s="24"/>
      <c r="H32" s="142"/>
      <c r="I32" s="24"/>
      <c r="J32" s="24"/>
      <c r="K32" s="10"/>
    </row>
    <row r="33" spans="1:11" ht="19.5">
      <c r="B33" s="8">
        <v>9</v>
      </c>
      <c r="C33" s="32"/>
      <c r="D33" s="9"/>
      <c r="E33" s="9"/>
      <c r="F33" s="142"/>
      <c r="G33" s="24"/>
      <c r="H33" s="142"/>
      <c r="I33" s="24"/>
      <c r="J33" s="24"/>
      <c r="K33" s="10"/>
    </row>
    <row r="34" spans="1:11" ht="21" thickBot="1">
      <c r="B34" s="21"/>
      <c r="C34" s="12" t="s">
        <v>12</v>
      </c>
      <c r="D34" s="12"/>
      <c r="E34" s="12"/>
      <c r="F34" s="158"/>
      <c r="G34" s="26">
        <f>SUM(G25:G33)</f>
        <v>5000000</v>
      </c>
      <c r="H34" s="158"/>
      <c r="I34" s="26">
        <f>SUM(I25:I33)</f>
        <v>4050000</v>
      </c>
      <c r="J34" s="26">
        <f>SUM(J25:J33)</f>
        <v>950000</v>
      </c>
      <c r="K34" s="22"/>
    </row>
    <row r="35" spans="1:11" ht="20.25" thickTop="1">
      <c r="B35" s="8">
        <v>1</v>
      </c>
      <c r="C35" s="38">
        <v>410</v>
      </c>
      <c r="D35" s="9" t="s">
        <v>354</v>
      </c>
      <c r="E35" s="9" t="s">
        <v>356</v>
      </c>
      <c r="F35" s="142">
        <v>45731</v>
      </c>
      <c r="G35" s="24">
        <v>2850000</v>
      </c>
      <c r="H35" s="142">
        <v>45768</v>
      </c>
      <c r="I35" s="24">
        <v>1000000</v>
      </c>
      <c r="J35" s="24">
        <v>1850000</v>
      </c>
      <c r="K35" s="10" t="s">
        <v>342</v>
      </c>
    </row>
    <row r="36" spans="1:11" ht="19.5">
      <c r="B36" s="8">
        <v>2</v>
      </c>
      <c r="C36" s="38">
        <v>410</v>
      </c>
      <c r="D36" s="9" t="s">
        <v>355</v>
      </c>
      <c r="E36" s="9" t="s">
        <v>357</v>
      </c>
      <c r="F36" s="142">
        <v>45767</v>
      </c>
      <c r="G36" s="24">
        <v>6000000</v>
      </c>
      <c r="H36" s="142"/>
      <c r="I36" s="24">
        <v>0</v>
      </c>
      <c r="J36" s="24">
        <v>6000000</v>
      </c>
      <c r="K36" s="10" t="s">
        <v>334</v>
      </c>
    </row>
    <row r="37" spans="1:11" ht="19.5">
      <c r="B37" s="8">
        <v>3</v>
      </c>
      <c r="C37" s="38"/>
      <c r="D37" s="9"/>
      <c r="E37" s="9"/>
      <c r="F37" s="142"/>
      <c r="G37" s="24"/>
      <c r="H37" s="142"/>
      <c r="I37" s="24"/>
      <c r="J37" s="24"/>
      <c r="K37" s="10"/>
    </row>
    <row r="38" spans="1:11" ht="19.5">
      <c r="B38" s="8">
        <v>4</v>
      </c>
      <c r="C38" s="38"/>
      <c r="D38" s="9"/>
      <c r="E38" s="9"/>
      <c r="F38" s="142"/>
      <c r="G38" s="24"/>
      <c r="H38" s="142"/>
      <c r="I38" s="24"/>
      <c r="J38" s="24"/>
      <c r="K38" s="10"/>
    </row>
    <row r="39" spans="1:11" ht="19.5">
      <c r="B39" s="8">
        <v>5</v>
      </c>
      <c r="C39" s="38"/>
      <c r="D39" s="9"/>
      <c r="E39" s="9"/>
      <c r="F39" s="142"/>
      <c r="G39" s="24"/>
      <c r="H39" s="142"/>
      <c r="I39" s="24"/>
      <c r="J39" s="24"/>
      <c r="K39" s="10"/>
    </row>
    <row r="40" spans="1:11" ht="19.5">
      <c r="B40" s="8">
        <v>6</v>
      </c>
      <c r="C40" s="38"/>
      <c r="D40" s="9"/>
      <c r="E40" s="9"/>
      <c r="F40" s="142"/>
      <c r="G40" s="24"/>
      <c r="H40" s="142"/>
      <c r="I40" s="24"/>
      <c r="J40" s="24"/>
      <c r="K40" s="10"/>
    </row>
    <row r="41" spans="1:11" ht="19.5">
      <c r="B41" s="8">
        <v>7</v>
      </c>
      <c r="C41" s="38"/>
      <c r="D41" s="9"/>
      <c r="E41" s="9"/>
      <c r="F41" s="142"/>
      <c r="G41" s="24"/>
      <c r="H41" s="142"/>
      <c r="I41" s="24"/>
      <c r="J41" s="24"/>
      <c r="K41" s="10"/>
    </row>
    <row r="42" spans="1:11" ht="19.5">
      <c r="B42" s="8">
        <v>8</v>
      </c>
      <c r="C42" s="38"/>
      <c r="D42" s="9"/>
      <c r="E42" s="9"/>
      <c r="F42" s="142"/>
      <c r="G42" s="24"/>
      <c r="H42" s="142"/>
      <c r="I42" s="24"/>
      <c r="J42" s="24"/>
      <c r="K42" s="10"/>
    </row>
    <row r="43" spans="1:11" ht="19.5">
      <c r="B43" s="8">
        <v>9</v>
      </c>
      <c r="C43" s="38"/>
      <c r="D43" s="9"/>
      <c r="E43" s="9"/>
      <c r="F43" s="142"/>
      <c r="G43" s="24"/>
      <c r="H43" s="142"/>
      <c r="I43" s="24"/>
      <c r="J43" s="24"/>
      <c r="K43" s="10"/>
    </row>
    <row r="44" spans="1:11" ht="21" thickBot="1">
      <c r="B44" s="21"/>
      <c r="C44" s="12" t="s">
        <v>12</v>
      </c>
      <c r="D44" s="12"/>
      <c r="E44" s="12"/>
      <c r="F44" s="158"/>
      <c r="G44" s="26">
        <f>SUM(G35:G43)</f>
        <v>8850000</v>
      </c>
      <c r="H44" s="158"/>
      <c r="I44" s="26">
        <f t="shared" ref="I44:J44" si="1">SUM(I35:I43)</f>
        <v>1000000</v>
      </c>
      <c r="J44" s="26">
        <f t="shared" si="1"/>
        <v>7850000</v>
      </c>
      <c r="K44" s="22"/>
    </row>
    <row r="45" spans="1:11" ht="21" thickTop="1">
      <c r="B45" s="11"/>
      <c r="C45" s="12"/>
      <c r="D45" s="13"/>
      <c r="E45" s="13"/>
      <c r="F45" s="159"/>
      <c r="G45" s="28"/>
      <c r="H45" s="159"/>
      <c r="I45" s="28"/>
      <c r="J45" s="28"/>
      <c r="K45" s="14"/>
    </row>
    <row r="46" spans="1:11" ht="21" thickBot="1">
      <c r="B46" s="19"/>
      <c r="C46" s="18" t="s">
        <v>13</v>
      </c>
      <c r="D46" s="18"/>
      <c r="E46" s="18"/>
      <c r="F46" s="160"/>
      <c r="G46" s="29">
        <f>+G24+G34+G44</f>
        <v>20750000</v>
      </c>
      <c r="H46" s="158"/>
      <c r="I46" s="29">
        <f>+I24+I34+I44</f>
        <v>8595000</v>
      </c>
      <c r="J46" s="29">
        <f>+J24+J34+J44</f>
        <v>12155000</v>
      </c>
      <c r="K46" s="20"/>
    </row>
    <row r="47" spans="1:11" ht="21" thickTop="1" thickBot="1">
      <c r="B47" s="15"/>
      <c r="C47" s="16"/>
      <c r="D47" s="16"/>
      <c r="E47" s="16"/>
      <c r="F47" s="161"/>
      <c r="G47" s="30"/>
      <c r="H47" s="161"/>
      <c r="I47" s="30"/>
      <c r="J47" s="30"/>
      <c r="K47" s="17"/>
    </row>
    <row r="48" spans="1:11" ht="19.5">
      <c r="A48" s="1"/>
      <c r="B48" s="1"/>
      <c r="C48" s="1"/>
      <c r="D48" s="1"/>
      <c r="E48" s="1"/>
      <c r="F48" s="156"/>
      <c r="G48" s="1"/>
      <c r="H48" s="156"/>
      <c r="I48" s="1"/>
      <c r="J48" s="1"/>
    </row>
    <row r="49" spans="1:10" ht="19.5">
      <c r="A49" s="1"/>
      <c r="B49" s="141" t="s">
        <v>283</v>
      </c>
      <c r="C49" s="1"/>
      <c r="D49" s="1"/>
      <c r="E49" s="1"/>
      <c r="F49" s="156"/>
      <c r="G49" s="1"/>
      <c r="H49" s="156"/>
      <c r="I49" s="1"/>
      <c r="J49" s="1"/>
    </row>
    <row r="50" spans="1:10" ht="19.5">
      <c r="A50" s="1"/>
      <c r="B50" s="1"/>
      <c r="C50" s="1"/>
      <c r="D50" s="1"/>
      <c r="E50" s="1"/>
      <c r="F50" s="156"/>
      <c r="G50" s="1"/>
      <c r="H50" s="156"/>
      <c r="I50" s="1"/>
      <c r="J50" s="1"/>
    </row>
    <row r="51" spans="1:10" ht="19.5">
      <c r="A51" s="1"/>
      <c r="B51" s="1"/>
      <c r="C51" s="1"/>
      <c r="D51" s="1"/>
      <c r="E51" s="1"/>
      <c r="F51" s="156"/>
      <c r="G51" s="1"/>
      <c r="H51" s="156"/>
      <c r="I51" s="1"/>
      <c r="J51" s="1"/>
    </row>
    <row r="52" spans="1:10" ht="19.5">
      <c r="A52" s="1"/>
      <c r="B52" s="1"/>
      <c r="C52" s="1"/>
      <c r="D52" s="1"/>
      <c r="E52" s="1"/>
      <c r="F52" s="156"/>
      <c r="G52" s="1"/>
      <c r="H52" s="156"/>
      <c r="I52" s="1"/>
      <c r="J52" s="1"/>
    </row>
    <row r="53" spans="1:10" ht="19.5">
      <c r="A53" s="1"/>
      <c r="B53" s="1"/>
      <c r="C53" s="1"/>
      <c r="D53" s="1"/>
      <c r="E53" s="1"/>
      <c r="F53" s="156"/>
      <c r="G53" s="1"/>
      <c r="H53" s="156"/>
      <c r="I53" s="1"/>
      <c r="J53" s="1"/>
    </row>
    <row r="54" spans="1:10" ht="19.5">
      <c r="A54" s="1"/>
      <c r="B54" s="1"/>
      <c r="C54" s="1"/>
      <c r="D54" s="1"/>
      <c r="E54" s="1"/>
      <c r="F54" s="156"/>
      <c r="G54" s="1"/>
      <c r="H54" s="156"/>
      <c r="I54" s="1"/>
      <c r="J54" s="1"/>
    </row>
    <row r="55" spans="1:10" ht="19.5">
      <c r="A55" s="1"/>
      <c r="B55" s="1"/>
      <c r="C55" s="1"/>
      <c r="D55" s="1"/>
      <c r="E55" s="1"/>
      <c r="F55" s="156"/>
      <c r="G55" s="1"/>
      <c r="H55" s="156"/>
      <c r="I55" s="1"/>
      <c r="J55" s="1"/>
    </row>
    <row r="56" spans="1:10" ht="19.5">
      <c r="A56" s="1"/>
      <c r="B56" s="1"/>
      <c r="C56" s="1"/>
      <c r="D56" s="1"/>
      <c r="E56" s="1"/>
      <c r="F56" s="156"/>
      <c r="G56" s="1"/>
      <c r="H56" s="156"/>
      <c r="I56" s="1"/>
      <c r="J56" s="1"/>
    </row>
    <row r="57" spans="1:10" ht="19.5">
      <c r="A57" s="1"/>
      <c r="B57" s="1"/>
      <c r="C57" s="1"/>
      <c r="D57" s="1"/>
      <c r="E57" s="1"/>
      <c r="F57" s="156"/>
      <c r="G57" s="1"/>
      <c r="H57" s="156"/>
      <c r="I57" s="1"/>
      <c r="J57" s="1"/>
    </row>
    <row r="58" spans="1:10" ht="19.5">
      <c r="A58" s="1"/>
      <c r="B58" s="1"/>
      <c r="C58" s="1"/>
      <c r="D58" s="1"/>
      <c r="E58" s="1"/>
      <c r="F58" s="156"/>
      <c r="G58" s="1"/>
      <c r="H58" s="156"/>
      <c r="I58" s="1"/>
      <c r="J58" s="1"/>
    </row>
    <row r="59" spans="1:10" ht="19.5">
      <c r="A59" s="1"/>
      <c r="B59" s="1"/>
      <c r="C59" s="1"/>
      <c r="D59" s="1"/>
      <c r="E59" s="1"/>
      <c r="F59" s="156"/>
      <c r="G59" s="1"/>
      <c r="H59" s="156"/>
      <c r="I59" s="1"/>
      <c r="J59" s="1"/>
    </row>
    <row r="60" spans="1:10" ht="19.5">
      <c r="A60" s="1"/>
      <c r="B60" s="1"/>
      <c r="C60" s="1"/>
      <c r="D60" s="1"/>
      <c r="E60" s="1"/>
      <c r="F60" s="156"/>
      <c r="G60" s="1"/>
      <c r="H60" s="156"/>
      <c r="I60" s="1"/>
      <c r="J60" s="1"/>
    </row>
    <row r="61" spans="1:10" ht="19.5">
      <c r="A61" s="1"/>
      <c r="B61" s="1"/>
      <c r="C61" s="1"/>
      <c r="D61" s="1"/>
      <c r="E61" s="1"/>
      <c r="F61" s="156"/>
      <c r="G61" s="1"/>
      <c r="H61" s="156"/>
      <c r="I61" s="1"/>
      <c r="J61" s="1"/>
    </row>
  </sheetData>
  <mergeCells count="12">
    <mergeCell ref="J13:J14"/>
    <mergeCell ref="K13:K14"/>
    <mergeCell ref="B6:K6"/>
    <mergeCell ref="B8:K8"/>
    <mergeCell ref="B9:K9"/>
    <mergeCell ref="B10:K10"/>
    <mergeCell ref="B13:B14"/>
    <mergeCell ref="C13:C14"/>
    <mergeCell ref="D13:D14"/>
    <mergeCell ref="E13:E14"/>
    <mergeCell ref="F13:G13"/>
    <mergeCell ref="H13:I13"/>
  </mergeCells>
  <printOptions horizontalCentered="1" verticalCentered="1"/>
  <pageMargins left="0.28000000000000003" right="0.27559055118110237" top="0.43" bottom="0.55000000000000004" header="0.31496062992125984" footer="0.31496062992125984"/>
  <pageSetup scale="54" orientation="landscape" r:id="rId1"/>
  <headerFooter>
    <oddFooter>&amp;L&amp;D/&amp;T&amp;C&amp;P/&amp;N&amp;R&amp;F/&amp;A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9</vt:i4>
      </vt:variant>
    </vt:vector>
  </HeadingPairs>
  <TitlesOfParts>
    <vt:vector size="27" baseType="lpstr">
      <vt:lpstr>Formato 01-Subc_11231</vt:lpstr>
      <vt:lpstr>Instructivo 01-Subc_11231</vt:lpstr>
      <vt:lpstr>Formato 02-Subc_11232</vt:lpstr>
      <vt:lpstr>Instructivo 02-Subc_11232</vt:lpstr>
      <vt:lpstr>Formato 03-Subc_11236</vt:lpstr>
      <vt:lpstr>Instructivo 03-Subc_11236</vt:lpstr>
      <vt:lpstr>Formato 04-Subc_11311</vt:lpstr>
      <vt:lpstr>Instructivo 04-Subc_11311</vt:lpstr>
      <vt:lpstr>Formato 05-Subc_11322</vt:lpstr>
      <vt:lpstr>Instructivo 05-Subc_11322</vt:lpstr>
      <vt:lpstr>Formato 06-Subc_11341</vt:lpstr>
      <vt:lpstr>Instructivo 06-Subc_11341</vt:lpstr>
      <vt:lpstr>Formato 07-Rub_114</vt:lpstr>
      <vt:lpstr>Instructivo 07-Rub_114</vt:lpstr>
      <vt:lpstr>Formato 08-Rub_115</vt:lpstr>
      <vt:lpstr>Instructivo 08-Rub_115</vt:lpstr>
      <vt:lpstr>Formato 09-Inventarios</vt:lpstr>
      <vt:lpstr>Instructivo 09-Inventarios</vt:lpstr>
      <vt:lpstr>'Formato 01-Subc_11231'!Área_de_impresión</vt:lpstr>
      <vt:lpstr>'Formato 02-Subc_11232'!Área_de_impresión</vt:lpstr>
      <vt:lpstr>'Formato 03-Subc_11236'!Área_de_impresión</vt:lpstr>
      <vt:lpstr>'Formato 04-Subc_11311'!Área_de_impresión</vt:lpstr>
      <vt:lpstr>'Formato 05-Subc_11322'!Área_de_impresión</vt:lpstr>
      <vt:lpstr>'Formato 06-Subc_11341'!Área_de_impresión</vt:lpstr>
      <vt:lpstr>'Formato 07-Rub_114'!Área_de_impresión</vt:lpstr>
      <vt:lpstr>'Formato 08-Rub_115'!Área_de_impresión</vt:lpstr>
      <vt:lpstr>'Formato 09-Inventarios'!Área_de_impresión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Jorge Luis Galván Silva</cp:lastModifiedBy>
  <cp:lastPrinted>2025-10-21T19:39:35Z</cp:lastPrinted>
  <dcterms:created xsi:type="dcterms:W3CDTF">2025-09-17T19:53:07Z</dcterms:created>
  <dcterms:modified xsi:type="dcterms:W3CDTF">2025-11-27T23:37:06Z</dcterms:modified>
</cp:coreProperties>
</file>