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83083\Downloads\"/>
    </mc:Choice>
  </mc:AlternateContent>
  <xr:revisionPtr revIDLastSave="0" documentId="8_{CCAC4D01-2B7A-47C7-B63A-C15A01B91740}" xr6:coauthVersionLast="45" xr6:coauthVersionMax="45" xr10:uidLastSave="{00000000-0000-0000-0000-000000000000}"/>
  <bookViews>
    <workbookView xWindow="-120" yWindow="-120" windowWidth="20730" windowHeight="11160" activeTab="2" xr2:uid="{00000000-000D-0000-FFFF-FFFF00000000}"/>
  </bookViews>
  <sheets>
    <sheet name="Institución" sheetId="7" r:id="rId1"/>
    <sheet name="I. Clasificación económica" sheetId="1" r:id="rId2"/>
    <sheet name="II .Concepto gasto" sheetId="2" r:id="rId3"/>
    <sheet name="III. Plazas Estructura Org" sheetId="3" r:id="rId4"/>
    <sheet name="IV Costo Estructura" sheetId="4" r:id="rId5"/>
    <sheet name="V- Contrataciones" sheetId="5" r:id="rId6"/>
    <sheet name="VI. Comisiones y Viáticos" sheetId="6" r:id="rId7"/>
    <sheet name="Indicador 1" sheetId="8" r:id="rId8"/>
    <sheet name="Indicador 2" sheetId="9" r:id="rId9"/>
    <sheet name="Indicador 3" sheetId="10" r:id="rId10"/>
    <sheet name="Indicador 4" sheetId="11" r:id="rId11"/>
    <sheet name="Indicador 5" sheetId="13" r:id="rId12"/>
    <sheet name="Indicador 6" sheetId="14" r:id="rId13"/>
    <sheet name="Indicador 7" sheetId="15" r:id="rId14"/>
    <sheet name="Indicador 8" sheetId="1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6" l="1"/>
  <c r="H6" i="5"/>
  <c r="D6" i="5"/>
  <c r="R9" i="5"/>
  <c r="R8" i="5"/>
  <c r="R7" i="5"/>
  <c r="G6" i="5"/>
  <c r="Q6" i="5" s="1"/>
  <c r="C6" i="5"/>
  <c r="Q9" i="5"/>
  <c r="Q8" i="5"/>
  <c r="Q7" i="5"/>
  <c r="I6" i="5"/>
  <c r="E6" i="5"/>
  <c r="D7" i="4"/>
  <c r="C7" i="4"/>
  <c r="L14" i="4"/>
  <c r="L13" i="4"/>
  <c r="L12" i="4"/>
  <c r="L11" i="4"/>
  <c r="L10" i="4"/>
  <c r="L9" i="4"/>
  <c r="L8" i="4"/>
  <c r="C7" i="3"/>
  <c r="D7" i="3"/>
  <c r="L15" i="3"/>
  <c r="L14" i="3"/>
  <c r="L13" i="3"/>
  <c r="L12" i="3"/>
  <c r="L11" i="3"/>
  <c r="L10" i="3"/>
  <c r="L9" i="3"/>
  <c r="L8" i="3"/>
  <c r="C11" i="3"/>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D10" i="2"/>
  <c r="C10" i="2"/>
  <c r="D8" i="1"/>
  <c r="D7" i="1" s="1"/>
  <c r="C8" i="1"/>
  <c r="L16" i="1"/>
  <c r="L15" i="1"/>
  <c r="L14" i="1"/>
  <c r="L12" i="1"/>
  <c r="L11" i="1"/>
  <c r="L10" i="1"/>
  <c r="L9" i="1"/>
  <c r="L8" i="1" l="1"/>
  <c r="L10" i="2"/>
  <c r="R6" i="5"/>
  <c r="L7" i="4"/>
  <c r="L7" i="3"/>
  <c r="B7" i="17" l="1"/>
  <c r="A1" i="17" l="1"/>
  <c r="B7" i="15"/>
  <c r="B7" i="14"/>
  <c r="B7" i="13"/>
  <c r="B7" i="11"/>
  <c r="B7" i="10"/>
  <c r="B7" i="9"/>
  <c r="B7" i="8"/>
  <c r="A1" i="9" l="1"/>
  <c r="A1" i="15"/>
  <c r="A1" i="14"/>
  <c r="A1" i="13"/>
  <c r="A1" i="11"/>
  <c r="A1" i="10"/>
  <c r="A1" i="8" l="1"/>
  <c r="A1" i="6" l="1"/>
  <c r="A1" i="5"/>
  <c r="A1" i="4"/>
  <c r="A1" i="3"/>
  <c r="A1" i="2"/>
  <c r="A1" i="1"/>
  <c r="I10" i="2"/>
  <c r="H10" i="2"/>
  <c r="G10" i="2"/>
  <c r="F10" i="2"/>
  <c r="E10" i="2"/>
  <c r="I13" i="1"/>
  <c r="H13" i="1"/>
  <c r="G13" i="1"/>
  <c r="F13" i="1"/>
  <c r="E13" i="1"/>
  <c r="D13" i="1"/>
  <c r="I7" i="1"/>
  <c r="C13" i="1"/>
  <c r="L13" i="1" l="1"/>
  <c r="C7" i="1"/>
  <c r="L7" i="1" s="1"/>
  <c r="H7" i="1"/>
  <c r="E7" i="1"/>
  <c r="F7"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83083</author>
  </authors>
  <commentList>
    <comment ref="C2" authorId="0" shapeId="0" xr:uid="{B4BB286E-259A-4AE1-B926-07401C3C6671}">
      <text>
        <r>
          <rPr>
            <b/>
            <sz val="9"/>
            <color indexed="81"/>
            <rFont val="Tahoma"/>
            <charset val="1"/>
          </rPr>
          <t>Seleccionar la institución correspondiente de la lista desplegable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53A1E7E-50F1-4C77-A1CD-0B5F33B122AB}" keepAlive="1" name="Consulta - Tabla1" description="Conexión a la consulta 'Tabla1' en el libro." type="5" refreshedVersion="6" background="1">
    <dbPr connection="Provider=Microsoft.Mashup.OleDb.1;Data Source=$Workbook$;Location=Tabla1;Extended Properties=&quot;&quot;" command="SELECT * FROM [Tabla1]"/>
  </connection>
</connections>
</file>

<file path=xl/sharedStrings.xml><?xml version="1.0" encoding="utf-8"?>
<sst xmlns="http://schemas.openxmlformats.org/spreadsheetml/2006/main" count="820" uniqueCount="686">
  <si>
    <t>Clasificación Económica</t>
  </si>
  <si>
    <t>Concepto</t>
  </si>
  <si>
    <t xml:space="preserve">Presupuesto Ejercido </t>
  </si>
  <si>
    <t>(millones de pesos)</t>
  </si>
  <si>
    <r>
      <t>Variación Porcentual Real del Último Año Reportado con respecto a los años anteriores</t>
    </r>
    <r>
      <rPr>
        <b/>
        <vertAlign val="superscript"/>
        <sz val="7"/>
        <color rgb="FFFFFFFF"/>
        <rFont val="Montserrat"/>
      </rPr>
      <t>1</t>
    </r>
  </si>
  <si>
    <t>Último año administración previa</t>
  </si>
  <si>
    <t>Administración vigente*</t>
  </si>
  <si>
    <t>Vs. Último año administración previa</t>
  </si>
  <si>
    <t>Vs años anteriores de la administración vigente*</t>
  </si>
  <si>
    <t xml:space="preserve">Primer año </t>
  </si>
  <si>
    <t>Segundo año</t>
  </si>
  <si>
    <t>Tercer año</t>
  </si>
  <si>
    <t>Cuarto año</t>
  </si>
  <si>
    <t>Quinto año</t>
  </si>
  <si>
    <t>Último año</t>
  </si>
  <si>
    <t>Primer año</t>
  </si>
  <si>
    <t>Total</t>
  </si>
  <si>
    <t>Gasto Corriente</t>
  </si>
  <si>
    <t>Servicios Personales</t>
  </si>
  <si>
    <t>Gastos de Operación</t>
  </si>
  <si>
    <t>Subsidios</t>
  </si>
  <si>
    <t>Otros gastos corrientes</t>
  </si>
  <si>
    <t>Gasto de Inversión</t>
  </si>
  <si>
    <t>Inversión Física</t>
  </si>
  <si>
    <t>Otros gastos de inversión</t>
  </si>
  <si>
    <t>Concepto de Gasto</t>
  </si>
  <si>
    <t>Partida Específica</t>
  </si>
  <si>
    <t>de Gasto</t>
  </si>
  <si>
    <t>Presupuesto Ejercido</t>
  </si>
  <si>
    <t xml:space="preserve">Primer </t>
  </si>
  <si>
    <t xml:space="preserve">año </t>
  </si>
  <si>
    <t xml:space="preserve">Segundo </t>
  </si>
  <si>
    <t>año</t>
  </si>
  <si>
    <t xml:space="preserve">Tercer </t>
  </si>
  <si>
    <t xml:space="preserve">Cuarto </t>
  </si>
  <si>
    <t xml:space="preserve">Quinto </t>
  </si>
  <si>
    <t xml:space="preserve">Último </t>
  </si>
  <si>
    <t>Primer</t>
  </si>
  <si>
    <t xml:space="preserve"> año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</si>
  <si>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</si>
  <si>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</si>
  <si>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</si>
  <si>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</si>
  <si>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</si>
  <si>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</si>
  <si>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</si>
  <si>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</si>
  <si>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</si>
  <si>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</si>
  <si>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</si>
  <si>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</si>
  <si>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</si>
  <si>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</si>
  <si>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</si>
  <si>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</si>
  <si>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</si>
  <si>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</si>
  <si>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</si>
  <si>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</si>
  <si>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</si>
  <si>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</si>
  <si>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</si>
  <si>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</si>
  <si>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</si>
  <si>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</si>
  <si>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</si>
  <si>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</si>
  <si>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</si>
  <si>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</si>
  <si>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</si>
  <si>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</si>
  <si>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</si>
  <si>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</si>
  <si>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</si>
  <si>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</si>
  <si>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</si>
  <si>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</si>
  <si>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</si>
  <si>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</si>
  <si>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</si>
  <si>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</si>
  <si>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</si>
  <si>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</si>
  <si>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</si>
  <si>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</si>
  <si>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</si>
  <si>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</si>
  <si>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</si>
  <si>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37802 - Servicios integrales en el extranjero para servidores públicos en el desempeño de comisiones y funciones oficiales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</si>
  <si>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</si>
  <si>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</si>
  <si>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</si>
  <si>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</si>
  <si>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</si>
  <si>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36101 - Difusión de mensajes sobre programas y actividades gubernamentales</t>
  </si>
  <si>
    <t>36201 - Difusión de mensajes comerciales para promover la venta de productos o servicios</t>
  </si>
  <si>
    <t>36901 - Servicios relacionados con monitoreo de información en medios masivos</t>
  </si>
  <si>
    <t>14403 - Cuotas para el seguro de gastos médicos del personal civil</t>
  </si>
  <si>
    <t>14404 - Cuotas para el seguro de separación individualizado</t>
  </si>
  <si>
    <t>Plazas de la Estructura Organizacional</t>
  </si>
  <si>
    <t>Estructura Organizacional</t>
  </si>
  <si>
    <t>(número de plazas)</t>
  </si>
  <si>
    <t>Estructura organizacional recibida por la Administración correspondiente al cierre de la Administración previa</t>
  </si>
  <si>
    <t>Cierre de la Administración vigente</t>
  </si>
  <si>
    <t>Mando y Enlace</t>
  </si>
  <si>
    <t>(…)</t>
  </si>
  <si>
    <t>Categorías</t>
  </si>
  <si>
    <t>Operativo</t>
  </si>
  <si>
    <t>Tabulador Salarial</t>
  </si>
  <si>
    <t>Estructura  organizacional recibida por la Administración correspondiente al cierre de la Administración previa</t>
  </si>
  <si>
    <t>Vs Estructura  organizacional recibida</t>
  </si>
  <si>
    <t>Contrataciones</t>
  </si>
  <si>
    <t>Método</t>
  </si>
  <si>
    <t>Licitación Pública</t>
  </si>
  <si>
    <t>Invitación a cuando menos tres personas</t>
  </si>
  <si>
    <t>Adjudicación directa</t>
  </si>
  <si>
    <t>Año anterior (t-1)</t>
  </si>
  <si>
    <t>Monto</t>
  </si>
  <si>
    <t>% Participación Monto</t>
  </si>
  <si>
    <t>No. de unidades compradoras</t>
  </si>
  <si>
    <t>(a)</t>
  </si>
  <si>
    <t>(b)</t>
  </si>
  <si>
    <t>Modificaciones contratos</t>
  </si>
  <si>
    <t>(d)</t>
  </si>
  <si>
    <t>Total de Contratos</t>
  </si>
  <si>
    <t>Número de Contratos Modificados</t>
  </si>
  <si>
    <t>Nùmero de Contratos que Modificaron Plazo</t>
  </si>
  <si>
    <t>Nùmero de Contratos que Modificaron Monto</t>
  </si>
  <si>
    <t>Nùmero de Contratos que Modificaron Otro</t>
  </si>
  <si>
    <t>(f)</t>
  </si>
  <si>
    <t>(g)</t>
  </si>
  <si>
    <t>(h)</t>
  </si>
  <si>
    <t>Variación</t>
  </si>
  <si>
    <t>(b-a)</t>
  </si>
  <si>
    <t>Comisiones y Viáticos</t>
  </si>
  <si>
    <t>Año de administración*</t>
  </si>
  <si>
    <t>Nacional</t>
  </si>
  <si>
    <t>Internacional</t>
  </si>
  <si>
    <r>
      <t>Variación Porcentual Real del Año Reportado (t) con respecto a cada uno de los años anteriores</t>
    </r>
    <r>
      <rPr>
        <b/>
        <vertAlign val="superscript"/>
        <sz val="6"/>
        <color rgb="FFFFFFFF"/>
        <rFont val="Montserrat"/>
      </rPr>
      <t>1</t>
    </r>
  </si>
  <si>
    <t xml:space="preserve">No. Comisiones </t>
  </si>
  <si>
    <t>Personas</t>
  </si>
  <si>
    <t>No. Comisiones</t>
  </si>
  <si>
    <t>Primer año administración vigente</t>
  </si>
  <si>
    <t xml:space="preserve">Segundo año </t>
  </si>
  <si>
    <t xml:space="preserve">Tercer año </t>
  </si>
  <si>
    <t xml:space="preserve">Quinto año </t>
  </si>
  <si>
    <t>Último año administración vigente</t>
  </si>
  <si>
    <t>N°</t>
  </si>
  <si>
    <t>Ramo Administrativo</t>
  </si>
  <si>
    <t>Clave UR</t>
  </si>
  <si>
    <t>Institución</t>
  </si>
  <si>
    <t>E00</t>
  </si>
  <si>
    <t>Administración del Patrimonio de la Beneficencia Pública</t>
  </si>
  <si>
    <t>J2Y</t>
  </si>
  <si>
    <t>Administración Portuaria Integral de Altamira, S.A. de C.V</t>
  </si>
  <si>
    <t>J3F</t>
  </si>
  <si>
    <t>Administración Portuaria Integral de Coatzacoalcos, S.A. de C.V.</t>
  </si>
  <si>
    <t>J2P</t>
  </si>
  <si>
    <t>Administración Portuaria Integral de Dos Bocas, S.A. de C.V.</t>
  </si>
  <si>
    <t>J2R</t>
  </si>
  <si>
    <t>Administración Portuaria Integral de Ensenada, S.A. de C.V.</t>
  </si>
  <si>
    <t>J2Z</t>
  </si>
  <si>
    <t>Administración Portuaria Integral de Guaymas, S.A. de C.V.</t>
  </si>
  <si>
    <t>J3A</t>
  </si>
  <si>
    <t>Administración Portuaria Integral de Lázaro Cárdenas, S.A. de C.V.</t>
  </si>
  <si>
    <t>J3B</t>
  </si>
  <si>
    <t>Administración Portuaria Integral de Manzanillo, S.A. de C.V.</t>
  </si>
  <si>
    <t>J2T</t>
  </si>
  <si>
    <t>Administración Portuaria Integral de Mazatlán, S.A. de C.V.</t>
  </si>
  <si>
    <t>J2U</t>
  </si>
  <si>
    <t>Administración Portuaria Integral de Progreso, S.A. de C.V.</t>
  </si>
  <si>
    <t>J3C</t>
  </si>
  <si>
    <t>Administración Portuaria Integral de Puerto Madero, S.A. de C.V.</t>
  </si>
  <si>
    <t>J2V</t>
  </si>
  <si>
    <t>Administración Portuaria Integral de Puerto Vallarta, S.A. de C.V.</t>
  </si>
  <si>
    <t>J3G</t>
  </si>
  <si>
    <t>Administración Portuaria Integral de Salina Cruz, S.A. de C.V.</t>
  </si>
  <si>
    <t>J3D</t>
  </si>
  <si>
    <t>Administración Portuaria Integral de Tampico, S.A. de C.V.</t>
  </si>
  <si>
    <t>J2W</t>
  </si>
  <si>
    <t>Administración Portuaria Integral de Topolobampo, S.A. de C.V.</t>
  </si>
  <si>
    <t>J2X</t>
  </si>
  <si>
    <t>Administración Portuaria Integral de Tuxpan, S.A. de C.V.</t>
  </si>
  <si>
    <t>J3E</t>
  </si>
  <si>
    <t>Administración Portuaria Integral de Veracruz, S.A. de C.V.</t>
  </si>
  <si>
    <t>KDN</t>
  </si>
  <si>
    <t>Aeropuerto Internacional de la Ciudad de México, S.A. de C.V.</t>
  </si>
  <si>
    <t>JZL</t>
  </si>
  <si>
    <t>Aeropuertos y Servicios Auxiliares</t>
  </si>
  <si>
    <t>F00</t>
  </si>
  <si>
    <t>Agencia de Servicios a la Comercialización y Desarrollo de Mercados Agropecuarios</t>
  </si>
  <si>
    <t>JZN</t>
  </si>
  <si>
    <t>Agencia Espacial Mexicana</t>
  </si>
  <si>
    <t>K00</t>
  </si>
  <si>
    <t>Agencia Mexicana de Cooperación Internacional para el Desarrollo</t>
  </si>
  <si>
    <t>G00</t>
  </si>
  <si>
    <t>Agencia Nacional de Seguridad Industrial y de Protección al Medio Ambiente del Sector Hidrocarburos</t>
  </si>
  <si>
    <t>GSA</t>
  </si>
  <si>
    <t>Agroasemex, S.A.</t>
  </si>
  <si>
    <t>EZN</t>
  </si>
  <si>
    <t>Archivo General de la Nación</t>
  </si>
  <si>
    <t>C00</t>
  </si>
  <si>
    <t>Autoridad Educativa Federal en la Ciudad de México</t>
  </si>
  <si>
    <t>Autoridad Federal para el Desarrollo de las Zonas Económicas Especiales</t>
  </si>
  <si>
    <t>HJO</t>
  </si>
  <si>
    <t>Banco del Ahorro Nacional y Servicios Financieros, S.N.C.</t>
  </si>
  <si>
    <t>G0N</t>
  </si>
  <si>
    <t>Banco Nacional de Comercio Exterior, S.N.C.</t>
  </si>
  <si>
    <t>G1C</t>
  </si>
  <si>
    <t>Banco Nacional de Obras y Servicios Públicos, S.N.C.</t>
  </si>
  <si>
    <t>G1H</t>
  </si>
  <si>
    <t>Banco Nacional del Ejército, Fuerza Aérea y Armada, S.N.C.</t>
  </si>
  <si>
    <t>J0U</t>
  </si>
  <si>
    <t>Caminos y Puentes Federales de Ingresos y Servicios Conexos</t>
  </si>
  <si>
    <t>G2T</t>
  </si>
  <si>
    <t>Casa de Moneda de México</t>
  </si>
  <si>
    <t>L3N</t>
  </si>
  <si>
    <t>Centro de Capacitación Cinematográfica, A.C.</t>
  </si>
  <si>
    <t>L3P</t>
  </si>
  <si>
    <t>Centro de Enseñanza Técnica Industrial</t>
  </si>
  <si>
    <t>9ZU</t>
  </si>
  <si>
    <t>Centro de Ingeniería y Desarrollo Industrial</t>
  </si>
  <si>
    <t>90Q</t>
  </si>
  <si>
    <t>Centro de Investigación Científica de Yucatán, A.C.</t>
  </si>
  <si>
    <t>9ZW</t>
  </si>
  <si>
    <t>Centro de Investigación Científica y de Educación Superior de Ensenada, Baja California</t>
  </si>
  <si>
    <t>9ZY</t>
  </si>
  <si>
    <t>Centro de Investigación en Alimentación y Desarrollo, A.C.</t>
  </si>
  <si>
    <t>90A</t>
  </si>
  <si>
    <t>Centro de Investigación en Ciencias de Información Geoespacial, A.C.</t>
  </si>
  <si>
    <t>90C</t>
  </si>
  <si>
    <t>Centro de Investigación en Matemáticas, A.C.</t>
  </si>
  <si>
    <t>90E</t>
  </si>
  <si>
    <t>Centro de Investigación en Materiales Avanzados, S.C.</t>
  </si>
  <si>
    <t>90U</t>
  </si>
  <si>
    <t>Centro de Investigación en Química Aplicada</t>
  </si>
  <si>
    <t>90I</t>
  </si>
  <si>
    <t>Centro de Investigación y Asistencia en Tecnología y Diseño del Estado de Jalisco, A.C.</t>
  </si>
  <si>
    <t>L4J</t>
  </si>
  <si>
    <t>Centro de Investigación y de Estudios Avanzados del Instituto Politécnico Nacional</t>
  </si>
  <si>
    <t>90K</t>
  </si>
  <si>
    <t>Centro de Investigación y Desarrollo Tecnológico en Electroquímica, S.C.</t>
  </si>
  <si>
    <t>90M</t>
  </si>
  <si>
    <t>Centro de Investigación y Docencia Económicas, A.C.</t>
  </si>
  <si>
    <t>I00</t>
  </si>
  <si>
    <t>Centro de Investigación y Seguridad Nacional</t>
  </si>
  <si>
    <t>90O</t>
  </si>
  <si>
    <t>Centro de Investigaciones Biológicas del Noroeste, S.C.</t>
  </si>
  <si>
    <t>90S</t>
  </si>
  <si>
    <t>Centro de Investigaciones en Óptica, A.C.</t>
  </si>
  <si>
    <t>90W</t>
  </si>
  <si>
    <t>Centro de Investigaciones y Estudios Superiores en Antropología Social</t>
  </si>
  <si>
    <t>Q00</t>
  </si>
  <si>
    <t>Centro de Producción de Programas Informativos y Especiales</t>
  </si>
  <si>
    <t>TOM</t>
  </si>
  <si>
    <t>Centro Nacional de Control de Energía</t>
  </si>
  <si>
    <t>TON</t>
  </si>
  <si>
    <t>Centro Nacional de Control del Gas Natural</t>
  </si>
  <si>
    <t>L00</t>
  </si>
  <si>
    <t>Centro Nacional de Equidad de Género y Salud Reproductiva</t>
  </si>
  <si>
    <t>T00</t>
  </si>
  <si>
    <t>Centro Nacional de Excelencia Tecnológica en Salud</t>
  </si>
  <si>
    <t>Centro Nacional de la Transfusión Sanguínea</t>
  </si>
  <si>
    <t>K2H</t>
  </si>
  <si>
    <t>Centro Nacional de Metrología</t>
  </si>
  <si>
    <t>H00</t>
  </si>
  <si>
    <t>Centro Nacional de Prevención de Desastres</t>
  </si>
  <si>
    <t>O00</t>
  </si>
  <si>
    <t>Centro Nacional de Programas Preventivos y Control de Enfermedades</t>
  </si>
  <si>
    <t>Centro Nacional de Trasplantes</t>
  </si>
  <si>
    <t>Centro Nacional para la Prevención y el Control del VIH/SIDA</t>
  </si>
  <si>
    <t>R00</t>
  </si>
  <si>
    <t>Centro Nacional para la Salud de la Infancia y la Adolescencia</t>
  </si>
  <si>
    <t>M7A</t>
  </si>
  <si>
    <t>Centro Regional de Alta Especialidad de Chiapas</t>
  </si>
  <si>
    <t>M7K</t>
  </si>
  <si>
    <t>Centros de Integración Juvenil, A.C.</t>
  </si>
  <si>
    <t>90G</t>
  </si>
  <si>
    <t>CIATEC, A.C. "Centro de Innovación Aplicada en Tecnologías Competitivas"</t>
  </si>
  <si>
    <t>90Y</t>
  </si>
  <si>
    <t>CIATEQ, A.C. Centro de Tecnología Avanzada</t>
  </si>
  <si>
    <t>L5N</t>
  </si>
  <si>
    <t>Colegio de Bachilleres</t>
  </si>
  <si>
    <t>IZC</t>
  </si>
  <si>
    <t>Colegio de Postgraduados</t>
  </si>
  <si>
    <t>L5X</t>
  </si>
  <si>
    <t>Colegio Nacional de Educación Profesional Técnica</t>
  </si>
  <si>
    <t>D00</t>
  </si>
  <si>
    <t>Colegio Superior Agropecuario del Estado de Guerrero</t>
  </si>
  <si>
    <t>Comisión de Apelación y Arbitraje del Deporte</t>
  </si>
  <si>
    <t>L6H</t>
  </si>
  <si>
    <t>Comisión de Operación y Fomento de Actividades Académicas del Instituto Politécnico Nacional</t>
  </si>
  <si>
    <t>AYJ</t>
  </si>
  <si>
    <t>Comisión Ejecutiva de Atención a Víctimas</t>
  </si>
  <si>
    <t>S00</t>
  </si>
  <si>
    <t>Comisión Federal para la Protección contra Riesgos Sanitarios</t>
  </si>
  <si>
    <t>B00</t>
  </si>
  <si>
    <t>Comisión Nacional Bancaria y de Valores</t>
  </si>
  <si>
    <t>X00</t>
  </si>
  <si>
    <t>Comisión Nacional contra las Adicciones</t>
  </si>
  <si>
    <t>Comisión Nacional de Acuacultura y Pesca</t>
  </si>
  <si>
    <t>M00</t>
  </si>
  <si>
    <t>Comisión Nacional de Arbitraje Médico</t>
  </si>
  <si>
    <t>Comisión Nacional de Áreas Naturales Protegidas</t>
  </si>
  <si>
    <t>V00</t>
  </si>
  <si>
    <t>Comisión Nacional de Bioética</t>
  </si>
  <si>
    <t>Comisión Nacional de Búsqueda de Personas</t>
  </si>
  <si>
    <t>L6I</t>
  </si>
  <si>
    <t>Comisión Nacional de Cultura Física y Deporte</t>
  </si>
  <si>
    <t>IZI</t>
  </si>
  <si>
    <t>Comisión Nacional de las Zonas Áridas</t>
  </si>
  <si>
    <t>L6J</t>
  </si>
  <si>
    <t>Comisión Nacional de Libros de Texto Gratuitos</t>
  </si>
  <si>
    <t>PBJ</t>
  </si>
  <si>
    <t>Comisión Nacional de los Salarios Mínimos</t>
  </si>
  <si>
    <t>Comisión Nacional de Mejora Regulatoria</t>
  </si>
  <si>
    <t>U00</t>
  </si>
  <si>
    <t>Comisión Nacional de Protección Social en Salud</t>
  </si>
  <si>
    <t>A00</t>
  </si>
  <si>
    <t>Comisión Nacional de Seguridad Nuclear y Salvaguardias</t>
  </si>
  <si>
    <t>Comisión Nacional de Seguros y Fianzas</t>
  </si>
  <si>
    <t>QCW</t>
  </si>
  <si>
    <t>Comisión Nacional de Vivienda</t>
  </si>
  <si>
    <t>Comisión Nacional del Agua</t>
  </si>
  <si>
    <t>Comisión Nacional del Sistema de Ahorro para el Retiro</t>
  </si>
  <si>
    <t>RHQ</t>
  </si>
  <si>
    <t>Comisión Nacional Forestal</t>
  </si>
  <si>
    <t>Comisión Nacional para el Uso Eficiente de la Energía</t>
  </si>
  <si>
    <t>G3A</t>
  </si>
  <si>
    <t>Comisión Nacional para la Protección y Defensa de los Usuarios de Servicios Financieros</t>
  </si>
  <si>
    <t>Comisión Nacional para Prevenir y Erradicar la Violencia Contra las Mujeres</t>
  </si>
  <si>
    <t>AFU</t>
  </si>
  <si>
    <t>Comité Nacional para el Desarrollo Sustentable de la Caña de Azúcar</t>
  </si>
  <si>
    <t>TQA</t>
  </si>
  <si>
    <t>Compañía Mexicana de Exploraciones, S.A. de C.V.</t>
  </si>
  <si>
    <t>L6U</t>
  </si>
  <si>
    <t>Compañía Operadora del Centro Cultural y Turístico de Tijuana, S.A. de C.V.</t>
  </si>
  <si>
    <t>Consejería Jurídica del Ejecutivo Federal</t>
  </si>
  <si>
    <t>W3J</t>
  </si>
  <si>
    <t>Consejo de Promoción Turística de México, S.A. de C.V.</t>
  </si>
  <si>
    <t>90X</t>
  </si>
  <si>
    <t>Consejo Nacional de Ciencia y Tecnología</t>
  </si>
  <si>
    <t>VQZ</t>
  </si>
  <si>
    <t>Consejo Nacional de Evaluación de la Política de Desarrollo Social</t>
  </si>
  <si>
    <t>L6W</t>
  </si>
  <si>
    <t>Consejo Nacional de Fomento Educativo</t>
  </si>
  <si>
    <t>VRW</t>
  </si>
  <si>
    <t>Consejo Nacional para el Desarrollo y la Inclusión de las Personas con Discapacidad</t>
  </si>
  <si>
    <t>EZQ</t>
  </si>
  <si>
    <t>Consejo Nacional para Prevenir la Discriminación</t>
  </si>
  <si>
    <t>N00</t>
  </si>
  <si>
    <t>Coordinación General @prende.mx</t>
  </si>
  <si>
    <t>Coordinación General de la Comisión Mexicana de Ayuda a Refugiados</t>
  </si>
  <si>
    <t>Coordinación Nacional Antisecuestro</t>
  </si>
  <si>
    <t>Coordinación Nacional de PROSPERA Programa de Inclusión Social</t>
  </si>
  <si>
    <t>Coordinación Nacional del Servicio Profesional Docente</t>
  </si>
  <si>
    <t>Coordinación para la Atención Integral de la Migración en la Frontera Sur</t>
  </si>
  <si>
    <t>Corporación de Servicios al Turista Ángeles Verdes</t>
  </si>
  <si>
    <t>91A</t>
  </si>
  <si>
    <t>Corporación Mexicana de Investigación en Materiales, S.A. de C.V.</t>
  </si>
  <si>
    <t>VSS</t>
  </si>
  <si>
    <t>Diconsa, S.A. de C.V.</t>
  </si>
  <si>
    <t>L8G</t>
  </si>
  <si>
    <t>Educal, S.A. de C.V.</t>
  </si>
  <si>
    <t>91C</t>
  </si>
  <si>
    <t>El Colegio de la Frontera Norte, A.C.</t>
  </si>
  <si>
    <t>91E</t>
  </si>
  <si>
    <t>El Colegio de la Frontera Sur</t>
  </si>
  <si>
    <t>L8K</t>
  </si>
  <si>
    <t>El Colegio de México, A.C.</t>
  </si>
  <si>
    <t>91I</t>
  </si>
  <si>
    <t>El Colegio de Michoacán, A.C.</t>
  </si>
  <si>
    <t>91K</t>
  </si>
  <si>
    <t>El Colegio de San Luis, A.C.</t>
  </si>
  <si>
    <t>L8P</t>
  </si>
  <si>
    <t>Estudios Churubusco Azteca, S.A.</t>
  </si>
  <si>
    <t>K2N</t>
  </si>
  <si>
    <t>Exportadora de Sal, S.A. de C.V.</t>
  </si>
  <si>
    <t>J3L</t>
  </si>
  <si>
    <t>Ferrocarril del Istmo de Tehuantepec, S.A. de C.V.</t>
  </si>
  <si>
    <t>K2O</t>
  </si>
  <si>
    <t>Fideicomiso de Fomento Minero</t>
  </si>
  <si>
    <t>J4V</t>
  </si>
  <si>
    <t>Fideicomiso de Formación y Capacitación para el Personal de la Marina Mercante Nacional</t>
  </si>
  <si>
    <t>L9T</t>
  </si>
  <si>
    <t>Fideicomiso de los Sistemas Normalizado de Competencia Laboral y de Certificación de Competencia Laboral</t>
  </si>
  <si>
    <t>I6L</t>
  </si>
  <si>
    <t>Fideicomiso de Riesgo Compartido</t>
  </si>
  <si>
    <t>QEU</t>
  </si>
  <si>
    <t>Fideicomiso Fondo Nacional de Fomento Ejidal</t>
  </si>
  <si>
    <t>QIQ</t>
  </si>
  <si>
    <t>Fideicomiso Fondo Nacional de Habitaciones Populares</t>
  </si>
  <si>
    <t>L9Y</t>
  </si>
  <si>
    <t>Fideicomiso para la Cineteca Nacional</t>
  </si>
  <si>
    <t>HAN</t>
  </si>
  <si>
    <t>Financiera Nacional de Desarrollo Agropecuario, Rural, Forestal y Pesquero</t>
  </si>
  <si>
    <t>W3S</t>
  </si>
  <si>
    <t>FONATUR Mantenimiento Turístico, S.A. de C.V.</t>
  </si>
  <si>
    <t>W3X</t>
  </si>
  <si>
    <t>FONATUR Operadora Portuaria, S.A. de C.V.</t>
  </si>
  <si>
    <t>HAT</t>
  </si>
  <si>
    <t>Fondo de Capitalización e Inversión del Sector Rural</t>
  </si>
  <si>
    <t>MAR</t>
  </si>
  <si>
    <t>Fondo de Cultura Económica</t>
  </si>
  <si>
    <t>I6U</t>
  </si>
  <si>
    <t>Fondo de Empresas Expropiadas del Sector Azucarero</t>
  </si>
  <si>
    <t>HBW</t>
  </si>
  <si>
    <t>Fondo de Garantía y Fomento para la Agricultura, Ganadería y Avicultura</t>
  </si>
  <si>
    <t>HBX</t>
  </si>
  <si>
    <t>Fondo de Garantía y Fomento para las Actividades Pesqueras</t>
  </si>
  <si>
    <t>HCG</t>
  </si>
  <si>
    <t>Fondo de Operación y Financiamiento Bancario a la Vivienda</t>
  </si>
  <si>
    <t>HAS</t>
  </si>
  <si>
    <t>Fondo Especial de Asistencia Técnica y Garantía para Créditos Agropecuarios</t>
  </si>
  <si>
    <t>HDA</t>
  </si>
  <si>
    <t>Fondo Especial para Financiamientos Agropecuarios</t>
  </si>
  <si>
    <t>W3N</t>
  </si>
  <si>
    <t>Fondo Nacional de Fomento al Turismo</t>
  </si>
  <si>
    <t>VZG</t>
  </si>
  <si>
    <t>Fondo Nacional para el Fomento de las Artesanías</t>
  </si>
  <si>
    <t>KDH</t>
  </si>
  <si>
    <t>Grupo Aeroportuario de la Ciudad de México, S.A. de C.V.</t>
  </si>
  <si>
    <t>NBB</t>
  </si>
  <si>
    <t>Hospital General "Dr. Manuel Gea González"</t>
  </si>
  <si>
    <t>NBD</t>
  </si>
  <si>
    <t>Hospital General de México "Dr. Eduardo Liceaga"</t>
  </si>
  <si>
    <t>NBG</t>
  </si>
  <si>
    <t>Hospital Infantil de México Federico Gómez</t>
  </si>
  <si>
    <t>NAW</t>
  </si>
  <si>
    <t>Hospital Juárez de México</t>
  </si>
  <si>
    <t>NBT</t>
  </si>
  <si>
    <t>Hospital Regional de Alta Especialidad de Ciudad Victoria "Bicentenario 2010"</t>
  </si>
  <si>
    <t>NBU</t>
  </si>
  <si>
    <t>Hospital Regional de Alta Especialidad de Ixtapaluca</t>
  </si>
  <si>
    <t>NBS</t>
  </si>
  <si>
    <t>Hospital Regional de Alta Especialidad de la Península de Yucatán</t>
  </si>
  <si>
    <t>NBR</t>
  </si>
  <si>
    <t>Hospital Regional de Alta Especialidad de Oaxaca</t>
  </si>
  <si>
    <t>NBQ</t>
  </si>
  <si>
    <t>Hospital Regional de Alta Especialidad del Bajío</t>
  </si>
  <si>
    <t>MAX</t>
  </si>
  <si>
    <t>Impresora y Encuadernadora Progreso, S.A. de C.V.</t>
  </si>
  <si>
    <t>91M</t>
  </si>
  <si>
    <t>INFOTEC Centro de Investigación e Innovación en Tecnologías de la Información y Comunicación</t>
  </si>
  <si>
    <t>Instituto de Administración y Avalúos de Bienes Nacionales</t>
  </si>
  <si>
    <t>Instituto de Competitividad Turística</t>
  </si>
  <si>
    <t>91Q</t>
  </si>
  <si>
    <t>Instituto de Ecología, A.C.</t>
  </si>
  <si>
    <t>91S</t>
  </si>
  <si>
    <t>Instituto de Investigaciones "Dr. José María Luis Mora"</t>
  </si>
  <si>
    <t>J00</t>
  </si>
  <si>
    <t>Instituto de los Mexicanos en el Exterior</t>
  </si>
  <si>
    <t>HXA</t>
  </si>
  <si>
    <t>Instituto de Seguridad Social para las Fuerzas Armadas Mexicanas</t>
  </si>
  <si>
    <t>GYN</t>
  </si>
  <si>
    <t>Instituto de Seguridad y Servicios Sociales de los Trabajadores del Estado</t>
  </si>
  <si>
    <t>P7R</t>
  </si>
  <si>
    <t>Instituto del Fondo Nacional para el Consumo de los Trabajadores</t>
  </si>
  <si>
    <t>Instituto Matías Romero</t>
  </si>
  <si>
    <t>MDC</t>
  </si>
  <si>
    <t>Instituto Mexicano de Cinematografía</t>
  </si>
  <si>
    <t>VUY</t>
  </si>
  <si>
    <t>Instituto Mexicano de la Juventud</t>
  </si>
  <si>
    <t>K8V</t>
  </si>
  <si>
    <t>Instituto Mexicano de la Propiedad Industrial</t>
  </si>
  <si>
    <t>MDL</t>
  </si>
  <si>
    <t>Instituto Mexicano de la Radio</t>
  </si>
  <si>
    <t>RJE</t>
  </si>
  <si>
    <t>Instituto Mexicano de Tecnología del Agua</t>
  </si>
  <si>
    <t>T0O</t>
  </si>
  <si>
    <t>Instituto Mexicano del Petróleo</t>
  </si>
  <si>
    <t>GYR</t>
  </si>
  <si>
    <t>Instituto Mexicano del Seguro Social</t>
  </si>
  <si>
    <t>Instituto Mexicano del Transporte</t>
  </si>
  <si>
    <t>Instituto Nacional de Antropología e Historia</t>
  </si>
  <si>
    <t>91U</t>
  </si>
  <si>
    <t>Instituto Nacional de Astrofísica, Óptica y Electrónica</t>
  </si>
  <si>
    <t>Instituto Nacional de Bellas Artes y Literatura</t>
  </si>
  <si>
    <t>NBV</t>
  </si>
  <si>
    <t>Instituto Nacional de Cancerología</t>
  </si>
  <si>
    <t>NCA</t>
  </si>
  <si>
    <t>Instituto Nacional de Cardiología Ignacio Chávez</t>
  </si>
  <si>
    <t>NCG</t>
  </si>
  <si>
    <t>Instituto Nacional de Ciencias Médicas y Nutrición Salvador Zubirán</t>
  </si>
  <si>
    <t>Instituto Nacional de Desarrollo Social</t>
  </si>
  <si>
    <t>RJJ</t>
  </si>
  <si>
    <t>Instituto Nacional de Ecología y Cambio Climático</t>
  </si>
  <si>
    <t>T0K</t>
  </si>
  <si>
    <t>Instituto Nacional de Electricidad y Energías Limpias</t>
  </si>
  <si>
    <t>NCD</t>
  </si>
  <si>
    <t>Instituto Nacional de Enfermedades Respiratorias Ismael Cosío Villegas</t>
  </si>
  <si>
    <t>Instituto Nacional de Estudios Históricos de las Revoluciones de México</t>
  </si>
  <si>
    <t>NCE</t>
  </si>
  <si>
    <t>Instituto Nacional de Geriatría</t>
  </si>
  <si>
    <t>JAG</t>
  </si>
  <si>
    <t>Instituto Nacional de Investigaciones Forestales, Agrícolas y Pecuarias</t>
  </si>
  <si>
    <t>T0Q</t>
  </si>
  <si>
    <t>Instituto Nacional de Investigaciones Nucleares</t>
  </si>
  <si>
    <t>Instituto Nacional de la Economía Social</t>
  </si>
  <si>
    <t>MDE</t>
  </si>
  <si>
    <t>Instituto Nacional de la Infraestructura Física Educativa</t>
  </si>
  <si>
    <t>HHG</t>
  </si>
  <si>
    <t>Instituto Nacional de las Mujeres</t>
  </si>
  <si>
    <t>V3A</t>
  </si>
  <si>
    <t>Instituto Nacional de las Personas Adultas Mayores</t>
  </si>
  <si>
    <t>MDB</t>
  </si>
  <si>
    <t>Instituto Nacional de Lenguas Indígenas</t>
  </si>
  <si>
    <t>AYB</t>
  </si>
  <si>
    <t>Instituto Nacional de los Pueblos Indígenas</t>
  </si>
  <si>
    <t>NCH</t>
  </si>
  <si>
    <t>Instituto Nacional de Medicina Genómica</t>
  </si>
  <si>
    <t>Instituto Nacional de Migración</t>
  </si>
  <si>
    <t>NCK</t>
  </si>
  <si>
    <t>Instituto Nacional de Neurología y Neurocirugía Manuel Velasco Suárez</t>
  </si>
  <si>
    <t>NCZ</t>
  </si>
  <si>
    <t>Instituto Nacional de Pediatría</t>
  </si>
  <si>
    <t>NDE</t>
  </si>
  <si>
    <t>Instituto Nacional de Perinatología Isidro Espinosa de los Reyes</t>
  </si>
  <si>
    <t>RJL</t>
  </si>
  <si>
    <t>Instituto Nacional de Pesca y Acuacultura</t>
  </si>
  <si>
    <t>M7F</t>
  </si>
  <si>
    <t>Instituto Nacional de Psiquiatría Ramón de la Fuente Muñiz</t>
  </si>
  <si>
    <t>NDF</t>
  </si>
  <si>
    <t>Instituto Nacional de Rehabilitación Luis Guillermo Ibarra Ibarra</t>
  </si>
  <si>
    <t>NDY</t>
  </si>
  <si>
    <t>Instituto Nacional de Salud Pública</t>
  </si>
  <si>
    <t>Instituto Nacional del Derecho de Autor</t>
  </si>
  <si>
    <t>Instituto Nacional del Emprendedor</t>
  </si>
  <si>
    <t>QDV</t>
  </si>
  <si>
    <t>Instituto Nacional del Suelo Sustentable</t>
  </si>
  <si>
    <t>I9H</t>
  </si>
  <si>
    <t>Instituto Nacional para el Desarrollo de Capacidades del Sector Rural, A.C.</t>
  </si>
  <si>
    <t>Instituto Nacional para el Federalismo y el Desarrollo Municipal</t>
  </si>
  <si>
    <t>MDA</t>
  </si>
  <si>
    <t>Instituto Nacional para la Educación de los Adultos</t>
  </si>
  <si>
    <t>HHN</t>
  </si>
  <si>
    <t>Instituto para la Protección al Ahorro Bancario</t>
  </si>
  <si>
    <t>Instituto Politécnico Nacional</t>
  </si>
  <si>
    <t>91W</t>
  </si>
  <si>
    <t>Instituto Potosino de Investigación Científica y Tecnológica, A.C.</t>
  </si>
  <si>
    <t>NEF</t>
  </si>
  <si>
    <t>Laboratorios de Biológicos y Reactivos de México, S.A. de C.V.</t>
  </si>
  <si>
    <t>VST</t>
  </si>
  <si>
    <t>Liconsa, S.A. de C.V.</t>
  </si>
  <si>
    <t>HHQ</t>
  </si>
  <si>
    <t>Lotería Nacional para la Asistencia Pública</t>
  </si>
  <si>
    <t>HIU</t>
  </si>
  <si>
    <t>Nacional Financiera, S.N.C.</t>
  </si>
  <si>
    <t>AYG</t>
  </si>
  <si>
    <t>Notimex, Agencia de Noticias del Estado Mexicano</t>
  </si>
  <si>
    <t>Oficina de la Presidencia de la República</t>
  </si>
  <si>
    <t>J4Q</t>
  </si>
  <si>
    <t>Organismo Promotor de Inversiones en Telecomunicaciones</t>
  </si>
  <si>
    <t>Órgano de Gobierno</t>
  </si>
  <si>
    <t>MGC</t>
  </si>
  <si>
    <t>Patronato de Obras e Instalaciones del Instituto Politécnico Nacional</t>
  </si>
  <si>
    <t>Policía Federal</t>
  </si>
  <si>
    <t>Prevención y Readaptación Social</t>
  </si>
  <si>
    <t>QEZ</t>
  </si>
  <si>
    <t>Procuraduría Agraria</t>
  </si>
  <si>
    <t>AYI</t>
  </si>
  <si>
    <t>Procuraduría de la Defensa del Contribuyente</t>
  </si>
  <si>
    <t>Procuraduría Federal de la Defensa del Trabajo</t>
  </si>
  <si>
    <t>Procuraduría Federal de Protección al Ambiente</t>
  </si>
  <si>
    <t>LAT</t>
  </si>
  <si>
    <t>Procuraduría Federal del Consumidor</t>
  </si>
  <si>
    <t>JBK</t>
  </si>
  <si>
    <t>Productora Nacional de Biológicos Veterinarios</t>
  </si>
  <si>
    <t>K2W</t>
  </si>
  <si>
    <t>ProMéxico</t>
  </si>
  <si>
    <t>HJY</t>
  </si>
  <si>
    <t>Pronósticos para la Asistencia Pública</t>
  </si>
  <si>
    <t>Radio Educación</t>
  </si>
  <si>
    <t>Registro Agrario Nacional</t>
  </si>
  <si>
    <t>Secretaría de Agricultura y Desarrollo Rural</t>
  </si>
  <si>
    <t>Secretaría de Bienestar</t>
  </si>
  <si>
    <t>Secretaría de Comunicaciones y Transportes</t>
  </si>
  <si>
    <t>Secretaría de Cultura</t>
  </si>
  <si>
    <t>Secretaría de Desarrollo Agrario, Territorial y Urbano</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</si>
  <si>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</si>
  <si>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</si>
  <si>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</si>
  <si>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</si>
  <si>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</si>
  <si>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</si>
  <si>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</si>
  <si>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</si>
  <si>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</si>
  <si>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</si>
  <si>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</si>
  <si>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</si>
  <si>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</si>
  <si>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AYM</t>
  </si>
  <si>
    <t>Secretaría Ejecutiva del Sistema Nacional Anticorrupción</t>
  </si>
  <si>
    <t>P00</t>
  </si>
  <si>
    <t>Secretaría Ejecutiva del Sistema Nacional para la Protección Integral de Niñas, Niños y Adolescentes</t>
  </si>
  <si>
    <t>Secretaría General del Consejo Nacional de Población</t>
  </si>
  <si>
    <t>W00</t>
  </si>
  <si>
    <t>Secretariado Ejecutivo del Sistema Nacional de Seguridad Pública</t>
  </si>
  <si>
    <t>GSC</t>
  </si>
  <si>
    <t>Seguros de Crédito a la Vivienda SHF, S.A. de C.V.</t>
  </si>
  <si>
    <t>Servicio de Administración Tributaria</t>
  </si>
  <si>
    <t>HKA</t>
  </si>
  <si>
    <t>Servicio de Administración y Enajenación de Bienes</t>
  </si>
  <si>
    <t>Servicio de Información Agroalimentaria y Pesquera</t>
  </si>
  <si>
    <t>Servicio de Protección Federal</t>
  </si>
  <si>
    <t>LAU</t>
  </si>
  <si>
    <t>Servicio Geológico Mexicano</t>
  </si>
  <si>
    <t>Servicio Nacional de Inspección y Certificación de Semillas</t>
  </si>
  <si>
    <t>Servicio Nacional de Sanidad, Inocuidad y Calidad Agroalimentaria</t>
  </si>
  <si>
    <t>J9E</t>
  </si>
  <si>
    <t>Servicio Postal Mexicano</t>
  </si>
  <si>
    <t>Servicios a la Navegación en el Espacio Aéreo Mexicano</t>
  </si>
  <si>
    <t>KDK</t>
  </si>
  <si>
    <t>Servicios Aeroportuarios de la Ciudad de México, S.A. de C.V.</t>
  </si>
  <si>
    <t>Servicios de Atención Psiquiátrica</t>
  </si>
  <si>
    <t>NHK</t>
  </si>
  <si>
    <t>Sistema Nacional para el Desarrollo Integral de la Familia</t>
  </si>
  <si>
    <t>AYL</t>
  </si>
  <si>
    <t>Sistema Público de Radiodifusión del Estado Mexicano</t>
  </si>
  <si>
    <t>HKI</t>
  </si>
  <si>
    <t>Sociedad Hipotecaria Federal, S.N.C.</t>
  </si>
  <si>
    <t>E2D</t>
  </si>
  <si>
    <t>Talleres Gráficos de México</t>
  </si>
  <si>
    <t>Tecnológico Nacional de México</t>
  </si>
  <si>
    <t>KCZ</t>
  </si>
  <si>
    <t>Telecomunicaciones de México</t>
  </si>
  <si>
    <t>MHL</t>
  </si>
  <si>
    <t>Televisión Metropolitana S.A. de C.V.</t>
  </si>
  <si>
    <t>Tribunal Federal de Conciliación y Arbitraje</t>
  </si>
  <si>
    <t>Universidad Abierta y a Distancia de México</t>
  </si>
  <si>
    <t>A1I</t>
  </si>
  <si>
    <t>Universidad Autónoma Chapingo</t>
  </si>
  <si>
    <t>A2M</t>
  </si>
  <si>
    <t>Universidad Autónoma Metropolitana</t>
  </si>
  <si>
    <t>A3Q</t>
  </si>
  <si>
    <t>Universidad Nacional Autónoma de México</t>
  </si>
  <si>
    <t>Universidad Pedagógica Nacional</t>
  </si>
  <si>
    <t>B01</t>
  </si>
  <si>
    <t>XE-IPN Canal 11</t>
  </si>
  <si>
    <t>Pomedio</t>
  </si>
  <si>
    <t xml:space="preserve">Aplica </t>
  </si>
  <si>
    <t xml:space="preserve">No Aplica </t>
  </si>
  <si>
    <t>&gt; 80</t>
  </si>
  <si>
    <t>&lt;80</t>
  </si>
  <si>
    <r>
      <t>Variación Porcentual Real del Último Año Reportado con respecto a los años anteriores</t>
    </r>
    <r>
      <rPr>
        <b/>
        <vertAlign val="superscript"/>
        <sz val="6"/>
        <color rgb="FFFFFFFF"/>
        <rFont val="Montserrat"/>
      </rPr>
      <t>1</t>
    </r>
  </si>
  <si>
    <r>
      <t>Justificación de situaciones contingentes</t>
    </r>
    <r>
      <rPr>
        <b/>
        <vertAlign val="superscript"/>
        <sz val="6"/>
        <color rgb="FFFFFFFF"/>
        <rFont val="Montserrat"/>
      </rPr>
      <t>2</t>
    </r>
  </si>
  <si>
    <t>*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2 En esta columna, se deberá señalar de acuerdo a lo contemplado en el numeral Cuarto, apartado I. Ejercicio del gasto público, último párrafo, de este Manual, referente a variaciones derivadas de situaciones supervenientes o contingentes.</t>
  </si>
  <si>
    <r>
      <t>Variación Absoluta del Año Reportado con respecto a los años anteriores</t>
    </r>
    <r>
      <rPr>
        <b/>
        <vertAlign val="superscript"/>
        <sz val="6"/>
        <color rgb="FFFFFFFF"/>
        <rFont val="Monserat"/>
      </rPr>
      <t>1</t>
    </r>
  </si>
  <si>
    <t xml:space="preserve">Costo Total de la Estructura Organizacional </t>
  </si>
  <si>
    <t>*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t>
  </si>
  <si>
    <r>
      <t>Variación porcentual Real del Monto</t>
    </r>
    <r>
      <rPr>
        <b/>
        <vertAlign val="superscript"/>
        <sz val="6"/>
        <color rgb="FFFFFFFF"/>
        <rFont val="Montserrat"/>
      </rPr>
      <t>1</t>
    </r>
  </si>
  <si>
    <t>(e)</t>
  </si>
  <si>
    <t>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t>
  </si>
  <si>
    <t xml:space="preserve">*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n = Ejercicios fiscales concluidos de la Administración.	</t>
  </si>
  <si>
    <t>Seleccione</t>
  </si>
  <si>
    <t>Gasto de la partida 37504 del año base,  a precios del año corriente</t>
  </si>
  <si>
    <t>Gasto de la partida 37602 del año base,  a precios del año corriente</t>
  </si>
  <si>
    <t>Gasto en contrataciones realizadas mediante licitación pública del año corriente</t>
  </si>
  <si>
    <t>Gasto total en contrataciones del año corriente</t>
  </si>
  <si>
    <t xml:space="preserve">Gasto en contrataciones realizadas mediante compras consolidadas del año corriente </t>
  </si>
  <si>
    <t>Total de invitados a los procedimientos de invitación a cuando menos tres personas del año corriente</t>
  </si>
  <si>
    <t xml:space="preserve">Número total de procedimientos de invitación a cuando menos tres personas del año corriente </t>
  </si>
  <si>
    <t xml:space="preserve">Gasto en servicios personales del año corriente </t>
  </si>
  <si>
    <t>Gasto en servicios personales del año base, ajustado por el tabulador vigente</t>
  </si>
  <si>
    <t xml:space="preserve">Gasto de la partida 32201 “Arrendamiento de edificios y locales” del año corriente </t>
  </si>
  <si>
    <t>Gasto de la partida 32201 "Arrendamiento de edificios y locales” del año base, a precios del año corriente</t>
  </si>
  <si>
    <t>Considerando el Deflactor del Producto Interno Bruto Observado que se señala en el Marco Macroeconómico de la Cuenta Pública de cada año.</t>
  </si>
  <si>
    <t>2 Considerando el Deflactor del Producto Interno Bruto Observado que se señala en el Marco Macroeconómico de la Cuenta Pública de cada año.</t>
  </si>
  <si>
    <t xml:space="preserve"> 1 Tanto el numerador como el denominador deberán estimar el costo total de la estructura organizacional considerando las percepciones referidas en el tabulador vigente aplicable para el ejercicio que se reporta, lo anterior, con el propósito de que las comparaciones se hagan en términos reales. </t>
  </si>
  <si>
    <r>
      <rPr>
        <sz val="7"/>
        <color theme="1"/>
        <rFont val="Montserrat"/>
      </rPr>
      <t xml:space="preserve">Gasto de la partida 37504 del año </t>
    </r>
    <r>
      <rPr>
        <sz val="7"/>
        <color rgb="FF000000"/>
        <rFont val="Montserrat"/>
      </rPr>
      <t xml:space="preserve">corriente </t>
    </r>
  </si>
  <si>
    <r>
      <t xml:space="preserve">Gasto de la partida 37602 del año </t>
    </r>
    <r>
      <rPr>
        <sz val="7"/>
        <color rgb="FF000000"/>
        <rFont val="Calibri"/>
        <family val="2"/>
        <scheme val="minor"/>
      </rPr>
      <t xml:space="preserve">corriente </t>
    </r>
  </si>
  <si>
    <t xml:space="preserve"> Considerando el Deflactor del Producto Interno Bruto Observado que se señala en el Marco Macroeconómico de la Cuenta Pública de cada año.</t>
  </si>
  <si>
    <t>5.-Porcentaje del gasto en contrataciones realizadas mediante licitación pública.</t>
  </si>
  <si>
    <t>4.-Cociente del gasto en viáticos internacionales</t>
  </si>
  <si>
    <t>3.-Cociente del gasto en viáticos nacionales</t>
  </si>
  <si>
    <t>2.-Cociente del gasto de la partida 32201 Arrendamiento de edificios y locales</t>
  </si>
  <si>
    <t>1.-Cociente de gasto en Servicios Personales</t>
  </si>
  <si>
    <t>6.-Porcentaje del gasto en contrataciones realizadas mediante compras consolidadas</t>
  </si>
  <si>
    <t>7.-Invitados por procedimiento de invitación a cuando menos tres personas</t>
  </si>
  <si>
    <t>8.-Cumplimiento del desempeño en la entrega de productos de los Programas presupuestarios que componen un Ente Público</t>
  </si>
  <si>
    <t>Primer año **</t>
  </si>
  <si>
    <t xml:space="preserve">* Los valores absolutos y las variaciones se reportarán conforme dichos años transcurran durante la administración. 
1 Corresponde a la Variación Porcentual Real existente entre el Presupuesto Ejercido en el Año Reportado y el Presupuesto Ejercido en cada uno de los años anteriores al mismo, considerando el Deflactor del Producto Interno Bruto Observado que se señala en el Marco Macroeconómico de la Cuenta Pública de cada año.
** Considerar la columna "Primer año"  para el cálculo de la variación real.								</t>
  </si>
  <si>
    <t>Porcentaje de avance del indicador de componente o de indicadores de las Fichas de Indicadores del Desempeño del Programa i respecto a su meta</t>
  </si>
  <si>
    <t>Número total de programas dentro del Ente Público</t>
  </si>
  <si>
    <t>Año reportado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</si>
</sst>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7">
    <font>
      <sz val="11"/>
      <color theme="1"/>
      <name val="Calibri"/>
      <family val="2"/>
      <scheme val="minor"/>
    </font>
    <font>
      <sz val="11"/>
      <color theme="1"/>
      <name val="Calibri"/>
      <family val="2"/>
      <scheme val="minor"/>
    </font>
    <font>
      <sz val="12"/>
      <color theme="1"/>
      <name val="Calibri"/>
      <family val="2"/>
      <scheme val="minor"/>
    </font>
    <font>
      <b/>
      <sz val="8"/>
      <color theme="1"/>
      <name val="Montserrat"/>
    </font>
    <font>
      <b/>
      <sz val="9"/>
      <color rgb="FFFFFFFF"/>
      <name val="Montserrat"/>
    </font>
    <font>
      <b/>
      <sz val="8"/>
      <color rgb="FFFFFFFF"/>
      <name val="Montserrat"/>
    </font>
    <font>
      <b/>
      <sz val="7"/>
      <color rgb="FFFFFFFF"/>
      <name val="Montserrat"/>
    </font>
    <font>
      <sz val="6"/>
      <color rgb="FFFFFFFF"/>
      <name val="Montserrat"/>
    </font>
    <font>
      <b/>
      <vertAlign val="superscript"/>
      <sz val="7"/>
      <color rgb="FFFFFFFF"/>
      <name val="Montserrat"/>
    </font>
    <font>
      <b/>
      <sz val="8"/>
      <color rgb="FF000000"/>
      <name val="Montserrat"/>
    </font>
    <font>
      <b/>
      <sz val="10"/>
      <color rgb="FF000000"/>
      <name val="Montserrat"/>
    </font>
    <font>
      <sz val="8"/>
      <color rgb="FF000000"/>
      <name val="Montserrat"/>
    </font>
    <font>
      <b/>
      <sz val="11"/>
      <color rgb="FF000000"/>
      <name val="Montserrat"/>
    </font>
    <font>
      <sz val="10"/>
      <color rgb="FF000000"/>
      <name val="Montserrat"/>
    </font>
    <font>
      <sz val="7"/>
      <color rgb="FF000000"/>
      <name val="Montserrat"/>
    </font>
    <font>
      <sz val="9"/>
      <color rgb="FF000000"/>
      <name val="Montserrat"/>
    </font>
    <font>
      <sz val="10"/>
      <color theme="1"/>
      <name val="Montserrat"/>
    </font>
    <font>
      <b/>
      <sz val="10"/>
      <color theme="1"/>
      <name val="Montserrat"/>
    </font>
    <font>
      <b/>
      <sz val="3"/>
      <color rgb="FF000000"/>
      <name val="Montserrat"/>
    </font>
    <font>
      <b/>
      <sz val="2"/>
      <color rgb="FF000000"/>
      <name val="Montserrat"/>
    </font>
    <font>
      <sz val="3"/>
      <color rgb="FF000000"/>
      <name val="Montserrat"/>
    </font>
    <font>
      <sz val="2"/>
      <color rgb="FF000000"/>
      <name val="Montserrat"/>
    </font>
    <font>
      <b/>
      <sz val="6"/>
      <color rgb="FFFFFFFF"/>
      <name val="Montserrat"/>
    </font>
    <font>
      <b/>
      <vertAlign val="superscript"/>
      <sz val="6"/>
      <color rgb="FFFFFFFF"/>
      <name val="Montserrat"/>
    </font>
    <font>
      <sz val="11"/>
      <color rgb="FF000000"/>
      <name val="Montserrat"/>
    </font>
    <font>
      <sz val="8"/>
      <color theme="1"/>
      <name val="Calibri"/>
      <family val="2"/>
      <scheme val="minor"/>
    </font>
    <font>
      <sz val="8"/>
      <color theme="1"/>
      <name val="Montserrat"/>
    </font>
    <font>
      <sz val="6"/>
      <color theme="1"/>
      <name val="Calibri"/>
      <family val="2"/>
      <scheme val="minor"/>
    </font>
    <font>
      <b/>
      <sz val="6"/>
      <color rgb="FFFFFFFF"/>
      <name val="Monserat"/>
    </font>
    <font>
      <sz val="6"/>
      <color rgb="FFFFFFFF"/>
      <name val="Monserat"/>
    </font>
    <font>
      <b/>
      <vertAlign val="superscript"/>
      <sz val="6"/>
      <color rgb="FFFFFFFF"/>
      <name val="Monserat"/>
    </font>
    <font>
      <sz val="6"/>
      <color theme="1"/>
      <name val="Monserat"/>
    </font>
    <font>
      <b/>
      <sz val="6"/>
      <color theme="1"/>
      <name val="Calibri"/>
      <family val="2"/>
      <scheme val="minor"/>
    </font>
    <font>
      <sz val="11"/>
      <color theme="0"/>
      <name val="Calibri"/>
      <family val="2"/>
      <scheme val="minor"/>
    </font>
    <font>
      <sz val="7"/>
      <color theme="1"/>
      <name val="Montserrat"/>
    </font>
    <font>
      <sz val="7"/>
      <color rgb="FF000000"/>
      <name val="Calibri"/>
      <family val="2"/>
      <scheme val="minor"/>
    </font>
    <font>
      <b/>
      <sz val="9"/>
      <color indexed="81"/>
      <name val="Tahoma"/>
      <charset val="1"/>
    </font>
  </fonts>
  <fills count="10">
    <fill>
      <patternFill patternType="none"/>
    </fill>
    <fill>
      <patternFill patternType="gray125"/>
    </fill>
    <fill>
      <patternFill patternType="solid">
        <fgColor rgb="FF800000"/>
        <bgColor indexed="64"/>
      </patternFill>
    </fill>
    <fill>
      <patternFill patternType="solid">
        <fgColor rgb="FFA6A6A6"/>
        <bgColor indexed="64"/>
      </patternFill>
    </fill>
    <fill>
      <patternFill patternType="solid">
        <fgColor rgb="FFD9D9D9"/>
        <bgColor indexed="64"/>
      </patternFill>
    </fill>
    <fill>
      <patternFill patternType="solid">
        <fgColor rgb="FFFF0000"/>
        <bgColor indexed="64"/>
      </patternFill>
    </fill>
    <fill>
      <patternFill patternType="solid">
        <fgColor rgb="FF00B050"/>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2" tint="-9.9948118533890809E-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rgb="FFFFFFF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rgb="FFFFFFFF"/>
      </top>
      <bottom/>
      <diagonal/>
    </border>
    <border>
      <left/>
      <right/>
      <top style="medium">
        <color rgb="FFFFFFFF"/>
      </top>
      <bottom style="medium">
        <color rgb="FFFFFFF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right style="dotted">
        <color indexed="64"/>
      </right>
      <top/>
      <bottom/>
      <diagonal/>
    </border>
    <border>
      <left/>
      <right/>
      <top/>
      <bottom style="dotted">
        <color indexed="64"/>
      </bottom>
      <diagonal/>
    </border>
    <border>
      <left/>
      <right style="medium">
        <color indexed="64"/>
      </right>
      <top/>
      <bottom style="dotted">
        <color indexed="64"/>
      </bottom>
      <diagonal/>
    </border>
    <border>
      <left/>
      <right/>
      <top/>
      <bottom style="dotted">
        <color rgb="FFFFFFFF"/>
      </bottom>
      <diagonal/>
    </border>
    <border>
      <left/>
      <right/>
      <top style="dotted">
        <color rgb="FFFFFFFF"/>
      </top>
      <bottom/>
      <diagonal/>
    </border>
    <border>
      <left/>
      <right/>
      <top style="dotted">
        <color rgb="FFFFFFFF"/>
      </top>
      <bottom style="dotted">
        <color rgb="FFFFFFFF"/>
      </bottom>
      <diagonal/>
    </border>
    <border>
      <left/>
      <right/>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indexed="64"/>
      </left>
      <right/>
      <top style="medium">
        <color theme="1"/>
      </top>
      <bottom/>
      <diagonal/>
    </border>
  </borders>
  <cellStyleXfs count="2">
    <xf numFmtId="0" fontId="0" fillId="0" borderId="0"/>
    <xf numFmtId="43" fontId="1" fillId="0" borderId="0" applyFont="0" applyFill="0" applyBorder="0" applyAlignment="0" applyProtection="0"/>
  </cellStyleXfs>
  <cellXfs count="210">
    <xf numFmtId="0" fontId="0" fillId="0" borderId="0" xfId="0"/>
    <xf numFmtId="0" fontId="0" fillId="0" borderId="0" xfId="0" applyProtection="1">
      <protection hidden="1"/>
    </xf>
    <xf numFmtId="0" fontId="33" fillId="5" borderId="0" xfId="0" applyFont="1" applyFill="1" applyAlignment="1">
      <alignment horizontal="center"/>
    </xf>
    <xf numFmtId="0" fontId="33" fillId="6" borderId="0" xfId="0" applyFont="1" applyFill="1"/>
    <xf numFmtId="0" fontId="9" fillId="3" borderId="0" xfId="0" applyFont="1" applyFill="1" applyAlignment="1" applyProtection="1">
      <alignment horizontal="center" vertical="center" wrapText="1"/>
    </xf>
    <xf numFmtId="0" fontId="9" fillId="7" borderId="0" xfId="0" applyFont="1" applyFill="1" applyAlignment="1" applyProtection="1">
      <alignment horizontal="center" vertical="center" wrapText="1"/>
    </xf>
    <xf numFmtId="0" fontId="9" fillId="3" borderId="0" xfId="0" applyFont="1" applyFill="1" applyBorder="1" applyAlignment="1" applyProtection="1">
      <alignment horizontal="center" vertical="center" wrapText="1"/>
    </xf>
    <xf numFmtId="164" fontId="10" fillId="3" borderId="0" xfId="0" applyNumberFormat="1" applyFont="1" applyFill="1" applyBorder="1" applyAlignment="1" applyProtection="1">
      <alignment horizontal="center" vertical="center" wrapText="1"/>
    </xf>
    <xf numFmtId="164" fontId="10" fillId="3" borderId="6" xfId="0" applyNumberFormat="1" applyFont="1" applyFill="1" applyBorder="1" applyAlignment="1" applyProtection="1">
      <alignment horizontal="center" vertical="center" wrapText="1"/>
    </xf>
    <xf numFmtId="164" fontId="9" fillId="3" borderId="0" xfId="0" applyNumberFormat="1" applyFont="1" applyFill="1" applyBorder="1" applyAlignment="1" applyProtection="1">
      <alignment horizontal="center" vertical="center" wrapText="1"/>
    </xf>
    <xf numFmtId="0" fontId="0" fillId="0" borderId="0" xfId="0" applyProtection="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 fillId="0" borderId="0" xfId="0" applyFont="1" applyAlignment="1" applyProtection="1">
      <alignment vertical="center" wrapText="1"/>
      <protection locked="0"/>
    </xf>
    <xf numFmtId="0" fontId="9" fillId="3" borderId="4" xfId="0" applyFont="1" applyFill="1" applyBorder="1" applyAlignment="1" applyProtection="1">
      <alignment vertical="center" wrapText="1"/>
      <protection locked="0"/>
    </xf>
    <xf numFmtId="0" fontId="10" fillId="0" borderId="0" xfId="0" applyFont="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25" fillId="0" borderId="0" xfId="0" applyFont="1" applyAlignment="1" applyProtection="1">
      <alignment vertical="center" wrapText="1"/>
      <protection locked="0"/>
    </xf>
    <xf numFmtId="0" fontId="9" fillId="4" borderId="4" xfId="0" applyFont="1" applyFill="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1" fillId="7" borderId="0" xfId="0" applyFont="1" applyFill="1" applyAlignment="1" applyProtection="1">
      <alignment vertical="center" wrapText="1"/>
      <protection locked="0"/>
    </xf>
    <xf numFmtId="0" fontId="14" fillId="0" borderId="4" xfId="0" applyFont="1" applyBorder="1" applyAlignment="1" applyProtection="1">
      <alignment horizontal="left" vertical="center" wrapText="1" indent="2"/>
      <protection locked="0"/>
    </xf>
    <xf numFmtId="0" fontId="15" fillId="0" borderId="0" xfId="0" applyFont="1" applyAlignment="1" applyProtection="1">
      <alignment horizontal="left" vertical="center" wrapText="1" indent="2"/>
      <protection locked="0"/>
    </xf>
    <xf numFmtId="0" fontId="26" fillId="7" borderId="0" xfId="0" applyFont="1" applyFill="1" applyAlignment="1" applyProtection="1">
      <alignment vertical="center" wrapText="1"/>
      <protection locked="0"/>
    </xf>
    <xf numFmtId="0" fontId="25" fillId="7" borderId="0" xfId="0" applyFont="1" applyFill="1" applyAlignment="1" applyProtection="1">
      <alignment vertical="center" wrapText="1"/>
      <protection locked="0"/>
    </xf>
    <xf numFmtId="0" fontId="3" fillId="7" borderId="0" xfId="0" applyFont="1" applyFill="1" applyAlignment="1" applyProtection="1">
      <alignment vertical="center" wrapText="1"/>
      <protection locked="0"/>
    </xf>
    <xf numFmtId="164" fontId="11" fillId="7" borderId="0" xfId="0" applyNumberFormat="1" applyFont="1" applyFill="1" applyAlignment="1" applyProtection="1">
      <alignment vertical="center" wrapText="1"/>
      <protection locked="0"/>
    </xf>
    <xf numFmtId="2" fontId="11" fillId="7" borderId="0" xfId="0" applyNumberFormat="1" applyFont="1" applyFill="1" applyAlignment="1" applyProtection="1">
      <alignment vertical="center" wrapText="1"/>
      <protection locked="0"/>
    </xf>
    <xf numFmtId="0" fontId="25" fillId="7" borderId="0" xfId="0" applyFont="1" applyFill="1" applyProtection="1">
      <protection locked="0"/>
    </xf>
    <xf numFmtId="43" fontId="11" fillId="7" borderId="0" xfId="1" applyFont="1" applyFill="1" applyAlignment="1" applyProtection="1">
      <alignment vertical="center" wrapText="1"/>
      <protection locked="0"/>
    </xf>
    <xf numFmtId="0" fontId="14" fillId="0" borderId="7" xfId="0" applyFont="1" applyBorder="1" applyAlignment="1" applyProtection="1">
      <alignment horizontal="left" vertical="center" wrapText="1" indent="2"/>
      <protection locked="0"/>
    </xf>
    <xf numFmtId="0" fontId="13" fillId="0" borderId="8" xfId="0" applyFont="1" applyBorder="1" applyAlignment="1" applyProtection="1">
      <alignment vertical="center" wrapText="1"/>
      <protection locked="0"/>
    </xf>
    <xf numFmtId="0" fontId="11" fillId="0" borderId="8" xfId="0" applyFont="1" applyBorder="1" applyAlignment="1" applyProtection="1">
      <alignment horizontal="center" vertical="center" wrapText="1"/>
      <protection locked="0"/>
    </xf>
    <xf numFmtId="0" fontId="11" fillId="0" borderId="8" xfId="0" applyFont="1" applyBorder="1" applyAlignment="1" applyProtection="1">
      <alignment vertical="center" wrapText="1"/>
      <protection locked="0"/>
    </xf>
    <xf numFmtId="0" fontId="9" fillId="7" borderId="8" xfId="0" applyFont="1" applyFill="1" applyBorder="1" applyAlignment="1" applyProtection="1">
      <alignment vertical="center" wrapText="1"/>
      <protection locked="0"/>
    </xf>
    <xf numFmtId="0" fontId="9" fillId="7" borderId="8" xfId="0" applyFont="1" applyFill="1" applyBorder="1" applyAlignment="1" applyProtection="1">
      <alignment horizontal="center" vertical="center" wrapText="1"/>
      <protection locked="0"/>
    </xf>
    <xf numFmtId="0" fontId="11" fillId="7" borderId="8" xfId="0" applyFont="1" applyFill="1" applyBorder="1" applyAlignment="1" applyProtection="1">
      <alignment vertical="center" wrapText="1"/>
      <protection locked="0"/>
    </xf>
    <xf numFmtId="0" fontId="11" fillId="7" borderId="8" xfId="0" applyFont="1" applyFill="1" applyBorder="1" applyAlignment="1" applyProtection="1">
      <alignment horizontal="center" vertical="center" wrapText="1"/>
      <protection locked="0"/>
    </xf>
    <xf numFmtId="0" fontId="25" fillId="7" borderId="8" xfId="0" applyFont="1" applyFill="1" applyBorder="1" applyProtection="1">
      <protection locked="0"/>
    </xf>
    <xf numFmtId="0" fontId="14" fillId="0" borderId="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164" fontId="9" fillId="3" borderId="0" xfId="0" applyNumberFormat="1" applyFont="1" applyFill="1" applyAlignment="1" applyProtection="1">
      <alignment horizontal="center" vertical="center" wrapText="1"/>
    </xf>
    <xf numFmtId="0" fontId="11" fillId="4" borderId="0" xfId="0" applyFont="1" applyFill="1" applyAlignment="1" applyProtection="1">
      <alignment vertical="center" wrapText="1"/>
    </xf>
    <xf numFmtId="0" fontId="11" fillId="4" borderId="0" xfId="0" applyFont="1" applyFill="1" applyAlignment="1" applyProtection="1">
      <alignment horizontal="center" vertical="center" wrapText="1"/>
    </xf>
    <xf numFmtId="0" fontId="11" fillId="7"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7" fillId="0" borderId="0" xfId="0" applyFont="1" applyProtection="1">
      <protection locked="0"/>
    </xf>
    <xf numFmtId="0" fontId="22" fillId="0" borderId="0" xfId="0" applyFont="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7" fillId="2" borderId="4" xfId="0" applyFont="1" applyFill="1" applyBorder="1" applyAlignment="1" applyProtection="1">
      <alignment vertical="center" wrapText="1"/>
      <protection locked="0"/>
    </xf>
    <xf numFmtId="0" fontId="22"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18" fillId="0" borderId="4"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20" fillId="0" borderId="6" xfId="0" applyFont="1" applyBorder="1" applyAlignment="1" applyProtection="1">
      <alignment vertical="center" wrapText="1"/>
      <protection locked="0"/>
    </xf>
    <xf numFmtId="0" fontId="9" fillId="4" borderId="14" xfId="0" applyFont="1" applyFill="1" applyBorder="1" applyAlignment="1" applyProtection="1">
      <alignment horizontal="left" vertical="center" wrapText="1" indent="1"/>
      <protection locked="0"/>
    </xf>
    <xf numFmtId="0" fontId="19" fillId="0" borderId="15" xfId="0" applyFont="1" applyBorder="1" applyAlignment="1" applyProtection="1">
      <alignment horizontal="left" vertical="center" wrapText="1" indent="1"/>
      <protection locked="0"/>
    </xf>
    <xf numFmtId="0" fontId="25" fillId="0" borderId="15" xfId="0" applyFont="1" applyBorder="1" applyAlignment="1" applyProtection="1">
      <alignment vertical="center" wrapText="1"/>
      <protection locked="0"/>
    </xf>
    <xf numFmtId="0" fontId="13" fillId="4" borderId="17" xfId="0" applyFont="1" applyFill="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21" fillId="0" borderId="15" xfId="0" applyFont="1" applyBorder="1" applyAlignment="1" applyProtection="1">
      <alignment horizontal="left" vertical="center" wrapText="1" indent="2"/>
      <protection locked="0"/>
    </xf>
    <xf numFmtId="0" fontId="26" fillId="0" borderId="16" xfId="0" applyFont="1" applyBorder="1" applyAlignment="1" applyProtection="1">
      <alignment vertical="center" wrapText="1"/>
      <protection locked="0"/>
    </xf>
    <xf numFmtId="0" fontId="26" fillId="0" borderId="16"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13" fillId="0" borderId="17" xfId="0" applyFont="1" applyBorder="1" applyAlignment="1" applyProtection="1">
      <alignment vertical="center" wrapText="1"/>
      <protection locked="0"/>
    </xf>
    <xf numFmtId="0" fontId="21" fillId="0" borderId="15"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15" xfId="0" applyFont="1" applyBorder="1" applyAlignment="1" applyProtection="1">
      <alignment vertical="center" wrapText="1"/>
      <protection locked="0"/>
    </xf>
    <xf numFmtId="0" fontId="14" fillId="0" borderId="4"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25" fillId="0" borderId="0" xfId="0" applyFont="1" applyProtection="1">
      <protection locked="0"/>
    </xf>
    <xf numFmtId="0" fontId="11" fillId="4" borderId="16" xfId="0" applyFont="1" applyFill="1" applyBorder="1" applyAlignment="1" applyProtection="1">
      <alignment horizontal="center" vertical="center" wrapText="1"/>
    </xf>
    <xf numFmtId="0" fontId="25" fillId="7" borderId="0" xfId="0" applyFont="1" applyFill="1" applyAlignment="1" applyProtection="1">
      <alignment vertical="center" wrapText="1"/>
    </xf>
    <xf numFmtId="164" fontId="11" fillId="4" borderId="16" xfId="0" applyNumberFormat="1" applyFont="1" applyFill="1" applyBorder="1" applyAlignment="1" applyProtection="1">
      <alignment horizontal="center" vertical="center" wrapText="1"/>
    </xf>
    <xf numFmtId="0" fontId="28" fillId="2" borderId="4"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1" fillId="0" borderId="0" xfId="0" applyFont="1" applyProtection="1">
      <protection locked="0"/>
    </xf>
    <xf numFmtId="0" fontId="28" fillId="2" borderId="18" xfId="0" applyFont="1" applyFill="1" applyBorder="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2" borderId="20" xfId="0" applyFont="1" applyFill="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8" fillId="2" borderId="19"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1" fillId="0" borderId="0" xfId="0" applyFont="1" applyAlignment="1" applyProtection="1">
      <alignment vertical="center" wrapText="1"/>
      <protection locked="0"/>
    </xf>
    <xf numFmtId="0" fontId="13" fillId="4" borderId="0" xfId="0" applyFont="1" applyFill="1" applyAlignment="1" applyProtection="1">
      <alignment horizontal="center" vertical="center" wrapText="1"/>
      <protection locked="0"/>
    </xf>
    <xf numFmtId="0" fontId="13" fillId="4" borderId="0" xfId="0" applyFont="1" applyFill="1" applyAlignment="1" applyProtection="1">
      <alignment vertical="center"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9" fillId="4" borderId="7" xfId="0" applyFont="1" applyFill="1" applyBorder="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9" fillId="4" borderId="8"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3" fontId="10" fillId="3" borderId="0" xfId="0" applyNumberFormat="1" applyFont="1" applyFill="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vertical="center" wrapText="1"/>
      <protection locked="0"/>
    </xf>
    <xf numFmtId="0" fontId="22" fillId="2" borderId="6"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2" fillId="0" borderId="4" xfId="0" applyFont="1" applyBorder="1" applyAlignment="1" applyProtection="1">
      <alignment horizontal="left" vertical="center" wrapText="1" indent="1"/>
      <protection locked="0"/>
    </xf>
    <xf numFmtId="0" fontId="13" fillId="4" borderId="0" xfId="0" applyFont="1" applyFill="1" applyBorder="1" applyAlignment="1" applyProtection="1">
      <alignment horizontal="center" vertical="center" wrapText="1"/>
      <protection locked="0"/>
    </xf>
    <xf numFmtId="0" fontId="13" fillId="4" borderId="0" xfId="0" applyFont="1" applyFill="1" applyBorder="1" applyAlignment="1" applyProtection="1">
      <alignment vertical="center" wrapText="1"/>
      <protection locked="0"/>
    </xf>
    <xf numFmtId="0" fontId="15" fillId="0" borderId="4" xfId="0" applyFont="1" applyBorder="1" applyAlignment="1" applyProtection="1">
      <alignment horizontal="left" vertical="center" wrapText="1" indent="2"/>
      <protection locked="0"/>
    </xf>
    <xf numFmtId="0" fontId="13" fillId="0" borderId="4" xfId="0" applyFont="1" applyBorder="1" applyAlignment="1" applyProtection="1">
      <alignment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vertical="center" wrapText="1"/>
      <protection locked="0"/>
    </xf>
    <xf numFmtId="0" fontId="9" fillId="0" borderId="7" xfId="0" applyFont="1" applyBorder="1" applyAlignment="1" applyProtection="1">
      <alignment horizontal="left" vertical="center" wrapText="1" indent="1"/>
      <protection locked="0"/>
    </xf>
    <xf numFmtId="0" fontId="9" fillId="4" borderId="8" xfId="0" applyFont="1" applyFill="1" applyBorder="1" applyAlignment="1" applyProtection="1">
      <alignment horizontal="center" vertical="center" wrapText="1"/>
      <protection locked="0"/>
    </xf>
    <xf numFmtId="0" fontId="9" fillId="7" borderId="0" xfId="0" applyFont="1" applyFill="1" applyBorder="1" applyAlignment="1" applyProtection="1">
      <alignment horizontal="center" vertical="center" wrapText="1"/>
    </xf>
    <xf numFmtId="0" fontId="10" fillId="7" borderId="0" xfId="0" applyFont="1" applyFill="1" applyBorder="1" applyAlignment="1" applyProtection="1">
      <alignment vertical="center" wrapText="1"/>
    </xf>
    <xf numFmtId="0" fontId="10" fillId="7"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16" fillId="7" borderId="0" xfId="0" applyFont="1" applyFill="1" applyBorder="1" applyAlignment="1" applyProtection="1">
      <alignment vertical="center" wrapText="1"/>
    </xf>
    <xf numFmtId="0" fontId="2" fillId="7" borderId="0" xfId="0" applyFont="1" applyFill="1" applyBorder="1" applyAlignment="1" applyProtection="1">
      <alignment vertical="center" wrapText="1"/>
    </xf>
    <xf numFmtId="0" fontId="17" fillId="7" borderId="0" xfId="0" applyFont="1" applyFill="1" applyBorder="1" applyAlignment="1" applyProtection="1">
      <alignment vertical="center" wrapText="1"/>
    </xf>
    <xf numFmtId="0" fontId="9" fillId="7" borderId="8" xfId="0" applyFont="1" applyFill="1" applyBorder="1" applyAlignment="1" applyProtection="1">
      <alignment horizontal="left" vertical="center" wrapText="1" indent="1"/>
    </xf>
    <xf numFmtId="0" fontId="9" fillId="7" borderId="8"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protection locked="0"/>
    </xf>
    <xf numFmtId="0" fontId="0" fillId="0" borderId="2" xfId="0" applyBorder="1" applyProtection="1">
      <protection locked="0"/>
    </xf>
    <xf numFmtId="0" fontId="0" fillId="0" borderId="3" xfId="0" applyBorder="1" applyProtection="1">
      <protection locked="0"/>
    </xf>
    <xf numFmtId="0" fontId="22" fillId="0" borderId="0" xfId="0" applyFont="1" applyBorder="1" applyAlignment="1" applyProtection="1">
      <alignment horizontal="center" vertical="center" wrapText="1"/>
      <protection locked="0"/>
    </xf>
    <xf numFmtId="0" fontId="32" fillId="0" borderId="0" xfId="0" applyFont="1" applyBorder="1" applyProtection="1">
      <protection locked="0"/>
    </xf>
    <xf numFmtId="0" fontId="6" fillId="0" borderId="0" xfId="0" applyFont="1" applyFill="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protection locked="0"/>
    </xf>
    <xf numFmtId="0" fontId="32" fillId="0" borderId="21" xfId="0" applyFont="1" applyBorder="1" applyProtection="1">
      <protection locked="0"/>
    </xf>
    <xf numFmtId="0" fontId="32" fillId="0" borderId="0" xfId="0" applyFont="1" applyBorder="1" applyAlignment="1" applyProtection="1">
      <alignment vertical="center" wrapText="1"/>
      <protection locked="0"/>
    </xf>
    <xf numFmtId="49" fontId="22" fillId="2" borderId="0" xfId="0" applyNumberFormat="1"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protection locked="0"/>
    </xf>
    <xf numFmtId="0" fontId="0" fillId="0" borderId="0" xfId="0" applyBorder="1" applyProtection="1">
      <protection locked="0"/>
    </xf>
    <xf numFmtId="0" fontId="12" fillId="0" borderId="0" xfId="0" applyFont="1" applyBorder="1" applyAlignment="1" applyProtection="1">
      <alignment horizontal="left" vertical="center" wrapText="1" indent="1"/>
      <protection locked="0"/>
    </xf>
    <xf numFmtId="164" fontId="0" fillId="0" borderId="0" xfId="0" applyNumberFormat="1" applyBorder="1" applyProtection="1">
      <protection locked="0"/>
    </xf>
    <xf numFmtId="0" fontId="0" fillId="0" borderId="0" xfId="0" applyFill="1" applyBorder="1" applyProtection="1">
      <protection locked="0"/>
    </xf>
    <xf numFmtId="0" fontId="12" fillId="0" borderId="8" xfId="0" applyFont="1" applyBorder="1" applyAlignment="1" applyProtection="1">
      <alignment horizontal="left" vertical="center" wrapText="1" indent="1"/>
      <protection locked="0"/>
    </xf>
    <xf numFmtId="0" fontId="0" fillId="0" borderId="8" xfId="0" applyBorder="1" applyProtection="1">
      <protection locked="0"/>
    </xf>
    <xf numFmtId="0" fontId="2" fillId="0" borderId="8" xfId="0" applyFont="1" applyBorder="1" applyAlignment="1" applyProtection="1">
      <alignment vertical="center" wrapText="1"/>
      <protection locked="0"/>
    </xf>
    <xf numFmtId="0" fontId="9" fillId="0" borderId="25"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22" fillId="2" borderId="28"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0" fontId="14" fillId="0" borderId="28" xfId="0" applyFont="1" applyBorder="1" applyAlignment="1" applyProtection="1">
      <alignment horizontal="justify" vertical="center" wrapText="1"/>
      <protection locked="0"/>
    </xf>
    <xf numFmtId="0" fontId="15" fillId="0" borderId="0" xfId="0" applyFont="1" applyBorder="1" applyAlignment="1" applyProtection="1">
      <alignment horizontal="justify" vertical="center"/>
      <protection locked="0"/>
    </xf>
    <xf numFmtId="0" fontId="14" fillId="0" borderId="28" xfId="0" applyFont="1" applyBorder="1" applyAlignment="1" applyProtection="1">
      <alignment vertical="center" wrapText="1"/>
      <protection locked="0"/>
    </xf>
    <xf numFmtId="0" fontId="14" fillId="8" borderId="28" xfId="0" applyFont="1" applyFill="1" applyBorder="1" applyAlignment="1" applyProtection="1">
      <alignment vertical="center" wrapText="1"/>
      <protection locked="0"/>
    </xf>
    <xf numFmtId="0" fontId="14" fillId="8" borderId="30" xfId="0"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4" fillId="0" borderId="2" xfId="0" applyFont="1" applyFill="1" applyBorder="1" applyAlignment="1" applyProtection="1">
      <alignment vertical="center" wrapText="1"/>
      <protection locked="0"/>
    </xf>
    <xf numFmtId="0" fontId="15" fillId="8" borderId="0" xfId="0" applyFont="1" applyFill="1" applyBorder="1" applyAlignment="1" applyProtection="1">
      <alignment horizontal="justify" vertical="center"/>
    </xf>
    <xf numFmtId="0" fontId="15" fillId="8" borderId="29" xfId="0" applyFont="1" applyFill="1" applyBorder="1" applyAlignment="1" applyProtection="1">
      <alignment horizontal="justify" vertical="center"/>
    </xf>
    <xf numFmtId="0" fontId="24" fillId="8" borderId="31" xfId="0" applyFont="1" applyFill="1" applyBorder="1" applyAlignment="1" applyProtection="1">
      <alignment vertical="center"/>
    </xf>
    <xf numFmtId="0" fontId="24" fillId="8" borderId="32" xfId="0" applyFont="1" applyFill="1" applyBorder="1" applyAlignment="1" applyProtection="1">
      <alignment vertical="center"/>
    </xf>
    <xf numFmtId="164" fontId="15" fillId="0" borderId="29" xfId="0" applyNumberFormat="1" applyFont="1" applyBorder="1" applyAlignment="1" applyProtection="1">
      <alignment horizontal="justify" vertical="center"/>
    </xf>
    <xf numFmtId="0" fontId="15" fillId="9" borderId="29" xfId="0" applyFont="1" applyFill="1" applyBorder="1" applyAlignment="1" applyProtection="1">
      <alignment horizontal="justify" vertical="center"/>
    </xf>
    <xf numFmtId="0" fontId="5" fillId="2" borderId="25"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14" fillId="0" borderId="33" xfId="0" applyFont="1" applyBorder="1" applyAlignment="1" applyProtection="1">
      <alignment horizontal="justify" vertical="center" wrapText="1"/>
      <protection locked="0"/>
    </xf>
    <xf numFmtId="0" fontId="0" fillId="0" borderId="28" xfId="0" applyBorder="1" applyProtection="1">
      <protection locked="0"/>
    </xf>
    <xf numFmtId="0" fontId="14" fillId="0" borderId="34" xfId="0" applyFont="1" applyBorder="1" applyAlignment="1" applyProtection="1">
      <alignment horizontal="justify" vertical="center" wrapText="1"/>
      <protection locked="0"/>
    </xf>
    <xf numFmtId="0" fontId="0" fillId="0" borderId="30" xfId="0" applyBorder="1" applyProtection="1">
      <protection locked="0"/>
    </xf>
    <xf numFmtId="0" fontId="14" fillId="0" borderId="35" xfId="0" applyFont="1" applyFill="1" applyBorder="1" applyAlignment="1" applyProtection="1">
      <alignment horizontal="left" vertical="center" wrapText="1"/>
      <protection locked="0"/>
    </xf>
    <xf numFmtId="0" fontId="14" fillId="0" borderId="26" xfId="0" applyFont="1" applyFill="1" applyBorder="1" applyAlignment="1" applyProtection="1">
      <alignment horizontal="left" vertical="center" wrapText="1"/>
      <protection locked="0"/>
    </xf>
    <xf numFmtId="165" fontId="14" fillId="0" borderId="34" xfId="0" applyNumberFormat="1" applyFont="1" applyBorder="1" applyAlignment="1" applyProtection="1">
      <alignment horizontal="justify" vertical="center" wrapText="1"/>
    </xf>
    <xf numFmtId="0" fontId="34" fillId="0" borderId="1" xfId="0" applyFont="1" applyFill="1" applyBorder="1" applyAlignment="1" applyProtection="1">
      <alignment vertical="center" wrapText="1"/>
      <protection locked="0"/>
    </xf>
    <xf numFmtId="0" fontId="34" fillId="0" borderId="2" xfId="0" applyFont="1" applyFill="1" applyBorder="1" applyAlignment="1" applyProtection="1">
      <alignment vertical="center" wrapText="1"/>
      <protection locked="0"/>
    </xf>
    <xf numFmtId="164" fontId="14" fillId="0" borderId="34" xfId="0" applyNumberFormat="1" applyFont="1" applyBorder="1" applyAlignment="1" applyProtection="1">
      <alignment horizontal="justify" vertical="center" wrapText="1"/>
    </xf>
    <xf numFmtId="0" fontId="14" fillId="0" borderId="34" xfId="0" applyFont="1" applyBorder="1" applyAlignment="1" applyProtection="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26E9E-793E-4EA8-8096-B5509B1941F2}">
  <dimension ref="A1:T293"/>
  <sheetViews>
    <sheetView workbookViewId="0">
      <selection activeCell="E16" sqref="E16"/>
    </sheetView>
  </sheetViews>
  <sheetFormatPr baseColWidth="10" defaultRowHeight="15"/>
  <cols>
    <col min="2" max="2" width="61" customWidth="1"/>
    <col min="12" max="12" width="64.85546875" customWidth="1"/>
    <col min="13" max="20" width="0" style="1" hidden="1" customWidth="1"/>
  </cols>
  <sheetData>
    <row r="1" spans="1:16">
      <c r="B1" s="2" t="s">
        <v>655</v>
      </c>
    </row>
    <row r="2" spans="1:16" ht="24.95" customHeight="1">
      <c r="A2" s="3" t="s">
        <v>150</v>
      </c>
      <c r="B2" s="3" t="s">
        <v>152</v>
      </c>
      <c r="M2" s="1" t="s">
        <v>147</v>
      </c>
      <c r="N2" s="1" t="s">
        <v>148</v>
      </c>
      <c r="O2" s="1" t="s">
        <v>149</v>
      </c>
      <c r="P2" s="1" t="s">
        <v>150</v>
      </c>
    </row>
    <row r="5" spans="1:16">
      <c r="M5" s="1">
        <v>147</v>
      </c>
      <c r="N5" s="1">
        <v>12</v>
      </c>
      <c r="O5" s="1" t="s">
        <v>151</v>
      </c>
      <c r="P5" s="1" t="s">
        <v>152</v>
      </c>
    </row>
    <row r="6" spans="1:16">
      <c r="M6" s="1">
        <v>78</v>
      </c>
      <c r="N6" s="1">
        <v>9</v>
      </c>
      <c r="O6" s="1" t="s">
        <v>153</v>
      </c>
      <c r="P6" s="1" t="s">
        <v>154</v>
      </c>
    </row>
    <row r="7" spans="1:16">
      <c r="M7" s="1">
        <v>79</v>
      </c>
      <c r="N7" s="1">
        <v>9</v>
      </c>
      <c r="O7" s="1" t="s">
        <v>155</v>
      </c>
      <c r="P7" s="1" t="s">
        <v>156</v>
      </c>
    </row>
    <row r="8" spans="1:16">
      <c r="M8" s="1">
        <v>80</v>
      </c>
      <c r="N8" s="1">
        <v>9</v>
      </c>
      <c r="O8" s="1" t="s">
        <v>157</v>
      </c>
      <c r="P8" s="1" t="s">
        <v>158</v>
      </c>
    </row>
    <row r="9" spans="1:16">
      <c r="M9" s="1">
        <v>81</v>
      </c>
      <c r="N9" s="1">
        <v>9</v>
      </c>
      <c r="O9" s="1" t="s">
        <v>159</v>
      </c>
      <c r="P9" s="1" t="s">
        <v>160</v>
      </c>
    </row>
    <row r="10" spans="1:16">
      <c r="M10" s="1">
        <v>82</v>
      </c>
      <c r="N10" s="1">
        <v>9</v>
      </c>
      <c r="O10" s="1" t="s">
        <v>161</v>
      </c>
      <c r="P10" s="1" t="s">
        <v>162</v>
      </c>
    </row>
    <row r="11" spans="1:16">
      <c r="M11" s="1">
        <v>83</v>
      </c>
      <c r="N11" s="1">
        <v>9</v>
      </c>
      <c r="O11" s="1" t="s">
        <v>163</v>
      </c>
      <c r="P11" s="1" t="s">
        <v>164</v>
      </c>
    </row>
    <row r="12" spans="1:16">
      <c r="M12" s="1">
        <v>84</v>
      </c>
      <c r="N12" s="1">
        <v>9</v>
      </c>
      <c r="O12" s="1" t="s">
        <v>165</v>
      </c>
      <c r="P12" s="1" t="s">
        <v>166</v>
      </c>
    </row>
    <row r="13" spans="1:16">
      <c r="M13" s="1">
        <v>85</v>
      </c>
      <c r="N13" s="1">
        <v>9</v>
      </c>
      <c r="O13" s="1" t="s">
        <v>167</v>
      </c>
      <c r="P13" s="1" t="s">
        <v>168</v>
      </c>
    </row>
    <row r="14" spans="1:16">
      <c r="M14" s="1">
        <v>86</v>
      </c>
      <c r="N14" s="1">
        <v>9</v>
      </c>
      <c r="O14" s="1" t="s">
        <v>169</v>
      </c>
      <c r="P14" s="1" t="s">
        <v>170</v>
      </c>
    </row>
    <row r="15" spans="1:16">
      <c r="M15" s="1">
        <v>87</v>
      </c>
      <c r="N15" s="1">
        <v>9</v>
      </c>
      <c r="O15" s="1" t="s">
        <v>171</v>
      </c>
      <c r="P15" s="1" t="s">
        <v>172</v>
      </c>
    </row>
    <row r="16" spans="1:16">
      <c r="M16" s="1">
        <v>88</v>
      </c>
      <c r="N16" s="1">
        <v>9</v>
      </c>
      <c r="O16" s="1" t="s">
        <v>173</v>
      </c>
      <c r="P16" s="1" t="s">
        <v>174</v>
      </c>
    </row>
    <row r="17" spans="13:16">
      <c r="M17" s="1">
        <v>89</v>
      </c>
      <c r="N17" s="1">
        <v>9</v>
      </c>
      <c r="O17" s="1" t="s">
        <v>175</v>
      </c>
      <c r="P17" s="1" t="s">
        <v>176</v>
      </c>
    </row>
    <row r="18" spans="13:16">
      <c r="M18" s="1">
        <v>90</v>
      </c>
      <c r="N18" s="1">
        <v>9</v>
      </c>
      <c r="O18" s="1" t="s">
        <v>177</v>
      </c>
      <c r="P18" s="1" t="s">
        <v>178</v>
      </c>
    </row>
    <row r="19" spans="13:16">
      <c r="M19" s="1">
        <v>91</v>
      </c>
      <c r="N19" s="1">
        <v>9</v>
      </c>
      <c r="O19" s="1" t="s">
        <v>179</v>
      </c>
      <c r="P19" s="1" t="s">
        <v>180</v>
      </c>
    </row>
    <row r="20" spans="13:16">
      <c r="M20" s="1">
        <v>92</v>
      </c>
      <c r="N20" s="1">
        <v>9</v>
      </c>
      <c r="O20" s="1" t="s">
        <v>181</v>
      </c>
      <c r="P20" s="1" t="s">
        <v>182</v>
      </c>
    </row>
    <row r="21" spans="13:16">
      <c r="M21" s="1">
        <v>93</v>
      </c>
      <c r="N21" s="1">
        <v>9</v>
      </c>
      <c r="O21" s="1" t="s">
        <v>183</v>
      </c>
      <c r="P21" s="1" t="s">
        <v>184</v>
      </c>
    </row>
    <row r="22" spans="13:16">
      <c r="M22" s="1">
        <v>94</v>
      </c>
      <c r="N22" s="1">
        <v>9</v>
      </c>
      <c r="O22" s="1" t="s">
        <v>185</v>
      </c>
      <c r="P22" s="1" t="s">
        <v>186</v>
      </c>
    </row>
    <row r="23" spans="13:16">
      <c r="M23" s="1">
        <v>95</v>
      </c>
      <c r="N23" s="1">
        <v>9</v>
      </c>
      <c r="O23" s="1" t="s">
        <v>187</v>
      </c>
      <c r="P23" s="1" t="s">
        <v>188</v>
      </c>
    </row>
    <row r="24" spans="13:16">
      <c r="M24" s="1">
        <v>59</v>
      </c>
      <c r="N24" s="1">
        <v>8</v>
      </c>
      <c r="O24" s="1" t="s">
        <v>189</v>
      </c>
      <c r="P24" s="1" t="s">
        <v>190</v>
      </c>
    </row>
    <row r="25" spans="13:16">
      <c r="M25" s="1">
        <v>96</v>
      </c>
      <c r="N25" s="1">
        <v>9</v>
      </c>
      <c r="O25" s="1" t="s">
        <v>191</v>
      </c>
      <c r="P25" s="1" t="s">
        <v>192</v>
      </c>
    </row>
    <row r="26" spans="13:16">
      <c r="M26" s="1">
        <v>23</v>
      </c>
      <c r="N26" s="1">
        <v>5</v>
      </c>
      <c r="O26" s="1" t="s">
        <v>193</v>
      </c>
      <c r="P26" s="1" t="s">
        <v>194</v>
      </c>
    </row>
    <row r="27" spans="13:16">
      <c r="M27" s="1">
        <v>200</v>
      </c>
      <c r="N27" s="1">
        <v>16</v>
      </c>
      <c r="O27" s="1" t="s">
        <v>195</v>
      </c>
      <c r="P27" s="1" t="s">
        <v>196</v>
      </c>
    </row>
    <row r="28" spans="13:16">
      <c r="M28" s="1">
        <v>29</v>
      </c>
      <c r="N28" s="1">
        <v>6</v>
      </c>
      <c r="O28" s="1" t="s">
        <v>197</v>
      </c>
      <c r="P28" s="1" t="s">
        <v>198</v>
      </c>
    </row>
    <row r="29" spans="13:16">
      <c r="M29" s="1">
        <v>276</v>
      </c>
      <c r="N29" s="1">
        <v>47</v>
      </c>
      <c r="O29" s="1" t="s">
        <v>199</v>
      </c>
      <c r="P29" s="1" t="s">
        <v>200</v>
      </c>
    </row>
    <row r="30" spans="13:16">
      <c r="M30" s="1">
        <v>242</v>
      </c>
      <c r="N30" s="1">
        <v>25</v>
      </c>
      <c r="O30" s="1" t="s">
        <v>201</v>
      </c>
      <c r="P30" s="1" t="s">
        <v>202</v>
      </c>
    </row>
    <row r="31" spans="13:16">
      <c r="M31" s="1">
        <v>30</v>
      </c>
      <c r="N31" s="1">
        <v>6</v>
      </c>
      <c r="O31" s="1" t="s">
        <v>195</v>
      </c>
      <c r="P31" s="1" t="s">
        <v>203</v>
      </c>
    </row>
    <row r="32" spans="13:16">
      <c r="M32" s="1">
        <v>31</v>
      </c>
      <c r="N32" s="1">
        <v>6</v>
      </c>
      <c r="O32" s="1" t="s">
        <v>204</v>
      </c>
      <c r="P32" s="1" t="s">
        <v>205</v>
      </c>
    </row>
    <row r="33" spans="13:16">
      <c r="M33" s="1">
        <v>32</v>
      </c>
      <c r="N33" s="1">
        <v>6</v>
      </c>
      <c r="O33" s="1" t="s">
        <v>206</v>
      </c>
      <c r="P33" s="1" t="s">
        <v>207</v>
      </c>
    </row>
    <row r="34" spans="13:16">
      <c r="M34" s="1">
        <v>33</v>
      </c>
      <c r="N34" s="1">
        <v>6</v>
      </c>
      <c r="O34" s="1" t="s">
        <v>208</v>
      </c>
      <c r="P34" s="1" t="s">
        <v>209</v>
      </c>
    </row>
    <row r="35" spans="13:16">
      <c r="M35" s="1">
        <v>34</v>
      </c>
      <c r="N35" s="1">
        <v>6</v>
      </c>
      <c r="O35" s="1" t="s">
        <v>210</v>
      </c>
      <c r="P35" s="1" t="s">
        <v>211</v>
      </c>
    </row>
    <row r="36" spans="13:16">
      <c r="M36" s="1">
        <v>98</v>
      </c>
      <c r="N36" s="1">
        <v>9</v>
      </c>
      <c r="O36" s="1" t="s">
        <v>212</v>
      </c>
      <c r="P36" s="1" t="s">
        <v>213</v>
      </c>
    </row>
    <row r="37" spans="13:16">
      <c r="M37" s="1">
        <v>35</v>
      </c>
      <c r="N37" s="1">
        <v>6</v>
      </c>
      <c r="O37" s="1" t="s">
        <v>214</v>
      </c>
      <c r="P37" s="1" t="s">
        <v>215</v>
      </c>
    </row>
    <row r="38" spans="13:16">
      <c r="M38" s="1">
        <v>284</v>
      </c>
      <c r="N38" s="1">
        <v>48</v>
      </c>
      <c r="O38" s="1" t="s">
        <v>216</v>
      </c>
      <c r="P38" s="1" t="s">
        <v>217</v>
      </c>
    </row>
    <row r="39" spans="13:16">
      <c r="M39" s="1">
        <v>119</v>
      </c>
      <c r="N39" s="1">
        <v>11</v>
      </c>
      <c r="O39" s="1" t="s">
        <v>218</v>
      </c>
      <c r="P39" s="1" t="s">
        <v>219</v>
      </c>
    </row>
    <row r="40" spans="13:16">
      <c r="M40" s="1">
        <v>246</v>
      </c>
      <c r="N40" s="1">
        <v>38</v>
      </c>
      <c r="O40" s="1" t="s">
        <v>220</v>
      </c>
      <c r="P40" s="1" t="s">
        <v>221</v>
      </c>
    </row>
    <row r="41" spans="13:16">
      <c r="M41" s="1">
        <v>247</v>
      </c>
      <c r="N41" s="1">
        <v>38</v>
      </c>
      <c r="O41" s="1" t="s">
        <v>222</v>
      </c>
      <c r="P41" s="1" t="s">
        <v>223</v>
      </c>
    </row>
    <row r="42" spans="13:16">
      <c r="M42" s="1">
        <v>248</v>
      </c>
      <c r="N42" s="1">
        <v>38</v>
      </c>
      <c r="O42" s="1" t="s">
        <v>224</v>
      </c>
      <c r="P42" s="1" t="s">
        <v>225</v>
      </c>
    </row>
    <row r="43" spans="13:16">
      <c r="M43" s="1">
        <v>249</v>
      </c>
      <c r="N43" s="1">
        <v>38</v>
      </c>
      <c r="O43" s="1" t="s">
        <v>226</v>
      </c>
      <c r="P43" s="1" t="s">
        <v>227</v>
      </c>
    </row>
    <row r="44" spans="13:16">
      <c r="M44" s="1">
        <v>250</v>
      </c>
      <c r="N44" s="1">
        <v>38</v>
      </c>
      <c r="O44" s="1" t="s">
        <v>228</v>
      </c>
      <c r="P44" s="1" t="s">
        <v>229</v>
      </c>
    </row>
    <row r="45" spans="13:16">
      <c r="M45" s="1">
        <v>251</v>
      </c>
      <c r="N45" s="1">
        <v>38</v>
      </c>
      <c r="O45" s="1" t="s">
        <v>230</v>
      </c>
      <c r="P45" s="1" t="s">
        <v>231</v>
      </c>
    </row>
    <row r="46" spans="13:16">
      <c r="M46" s="1">
        <v>252</v>
      </c>
      <c r="N46" s="1">
        <v>38</v>
      </c>
      <c r="O46" s="1" t="s">
        <v>232</v>
      </c>
      <c r="P46" s="1" t="s">
        <v>233</v>
      </c>
    </row>
    <row r="47" spans="13:16">
      <c r="M47" s="1">
        <v>253</v>
      </c>
      <c r="N47" s="1">
        <v>38</v>
      </c>
      <c r="O47" s="1" t="s">
        <v>234</v>
      </c>
      <c r="P47" s="1" t="s">
        <v>235</v>
      </c>
    </row>
    <row r="48" spans="13:16">
      <c r="M48" s="1">
        <v>254</v>
      </c>
      <c r="N48" s="1">
        <v>38</v>
      </c>
      <c r="O48" s="1" t="s">
        <v>236</v>
      </c>
      <c r="P48" s="1" t="s">
        <v>237</v>
      </c>
    </row>
    <row r="49" spans="13:16">
      <c r="M49" s="1">
        <v>120</v>
      </c>
      <c r="N49" s="1">
        <v>11</v>
      </c>
      <c r="O49" s="1" t="s">
        <v>238</v>
      </c>
      <c r="P49" s="1" t="s">
        <v>239</v>
      </c>
    </row>
    <row r="50" spans="13:16">
      <c r="M50" s="1">
        <v>255</v>
      </c>
      <c r="N50" s="1">
        <v>38</v>
      </c>
      <c r="O50" s="1" t="s">
        <v>240</v>
      </c>
      <c r="P50" s="1" t="s">
        <v>241</v>
      </c>
    </row>
    <row r="51" spans="13:16">
      <c r="M51" s="1">
        <v>256</v>
      </c>
      <c r="N51" s="1">
        <v>38</v>
      </c>
      <c r="O51" s="1" t="s">
        <v>242</v>
      </c>
      <c r="P51" s="1" t="s">
        <v>243</v>
      </c>
    </row>
    <row r="52" spans="13:16">
      <c r="M52" s="1">
        <v>2</v>
      </c>
      <c r="N52" s="1">
        <v>4</v>
      </c>
      <c r="O52" s="1" t="s">
        <v>244</v>
      </c>
      <c r="P52" s="1" t="s">
        <v>245</v>
      </c>
    </row>
    <row r="53" spans="13:16">
      <c r="M53" s="1">
        <v>257</v>
      </c>
      <c r="N53" s="1">
        <v>38</v>
      </c>
      <c r="O53" s="1" t="s">
        <v>246</v>
      </c>
      <c r="P53" s="1" t="s">
        <v>247</v>
      </c>
    </row>
    <row r="54" spans="13:16">
      <c r="M54" s="1">
        <v>258</v>
      </c>
      <c r="N54" s="1">
        <v>38</v>
      </c>
      <c r="O54" s="1" t="s">
        <v>248</v>
      </c>
      <c r="P54" s="1" t="s">
        <v>249</v>
      </c>
    </row>
    <row r="55" spans="13:16">
      <c r="M55" s="1">
        <v>259</v>
      </c>
      <c r="N55" s="1">
        <v>38</v>
      </c>
      <c r="O55" s="1" t="s">
        <v>250</v>
      </c>
      <c r="P55" s="1" t="s">
        <v>251</v>
      </c>
    </row>
    <row r="56" spans="13:16">
      <c r="M56" s="1">
        <v>3</v>
      </c>
      <c r="N56" s="1">
        <v>4</v>
      </c>
      <c r="O56" s="1" t="s">
        <v>252</v>
      </c>
      <c r="P56" s="1" t="s">
        <v>253</v>
      </c>
    </row>
    <row r="57" spans="13:16">
      <c r="M57" s="1">
        <v>216</v>
      </c>
      <c r="N57" s="1">
        <v>18</v>
      </c>
      <c r="O57" s="1" t="s">
        <v>254</v>
      </c>
      <c r="P57" s="1" t="s">
        <v>255</v>
      </c>
    </row>
    <row r="58" spans="13:16">
      <c r="M58" s="1">
        <v>217</v>
      </c>
      <c r="N58" s="1">
        <v>18</v>
      </c>
      <c r="O58" s="1" t="s">
        <v>256</v>
      </c>
      <c r="P58" s="1" t="s">
        <v>257</v>
      </c>
    </row>
    <row r="59" spans="13:16">
      <c r="M59" s="1">
        <v>148</v>
      </c>
      <c r="N59" s="1">
        <v>12</v>
      </c>
      <c r="O59" s="1" t="s">
        <v>258</v>
      </c>
      <c r="P59" s="1" t="s">
        <v>259</v>
      </c>
    </row>
    <row r="60" spans="13:16">
      <c r="M60" s="1">
        <v>149</v>
      </c>
      <c r="N60" s="1">
        <v>12</v>
      </c>
      <c r="O60" s="1" t="s">
        <v>260</v>
      </c>
      <c r="P60" s="1" t="s">
        <v>261</v>
      </c>
    </row>
    <row r="61" spans="13:16">
      <c r="M61" s="1">
        <v>150</v>
      </c>
      <c r="N61" s="1">
        <v>12</v>
      </c>
      <c r="O61" s="1" t="s">
        <v>244</v>
      </c>
      <c r="P61" s="1" t="s">
        <v>262</v>
      </c>
    </row>
    <row r="62" spans="13:16">
      <c r="M62" s="1">
        <v>109</v>
      </c>
      <c r="N62" s="1">
        <v>10</v>
      </c>
      <c r="O62" s="1" t="s">
        <v>263</v>
      </c>
      <c r="P62" s="1" t="s">
        <v>264</v>
      </c>
    </row>
    <row r="63" spans="13:16">
      <c r="M63" s="1">
        <v>4</v>
      </c>
      <c r="N63" s="1">
        <v>4</v>
      </c>
      <c r="O63" s="1" t="s">
        <v>265</v>
      </c>
      <c r="P63" s="1" t="s">
        <v>266</v>
      </c>
    </row>
    <row r="64" spans="13:16">
      <c r="M64" s="1">
        <v>151</v>
      </c>
      <c r="N64" s="1">
        <v>12</v>
      </c>
      <c r="O64" s="1" t="s">
        <v>267</v>
      </c>
      <c r="P64" s="1" t="s">
        <v>268</v>
      </c>
    </row>
    <row r="65" spans="13:16">
      <c r="M65" s="1">
        <v>152</v>
      </c>
      <c r="N65" s="1">
        <v>12</v>
      </c>
      <c r="O65" s="1" t="s">
        <v>252</v>
      </c>
      <c r="P65" s="1" t="s">
        <v>269</v>
      </c>
    </row>
    <row r="66" spans="13:16">
      <c r="M66" s="1">
        <v>153</v>
      </c>
      <c r="N66" s="1">
        <v>12</v>
      </c>
      <c r="O66" s="1" t="s">
        <v>193</v>
      </c>
      <c r="P66" s="1" t="s">
        <v>270</v>
      </c>
    </row>
    <row r="67" spans="13:16">
      <c r="M67" s="1">
        <v>154</v>
      </c>
      <c r="N67" s="1">
        <v>12</v>
      </c>
      <c r="O67" s="1" t="s">
        <v>271</v>
      </c>
      <c r="P67" s="1" t="s">
        <v>272</v>
      </c>
    </row>
    <row r="68" spans="13:16">
      <c r="M68" s="1">
        <v>155</v>
      </c>
      <c r="N68" s="1">
        <v>12</v>
      </c>
      <c r="O68" s="1" t="s">
        <v>273</v>
      </c>
      <c r="P68" s="1" t="s">
        <v>274</v>
      </c>
    </row>
    <row r="69" spans="13:16">
      <c r="M69" s="1">
        <v>156</v>
      </c>
      <c r="N69" s="1">
        <v>12</v>
      </c>
      <c r="O69" s="1" t="s">
        <v>275</v>
      </c>
      <c r="P69" s="1" t="s">
        <v>276</v>
      </c>
    </row>
    <row r="70" spans="13:16">
      <c r="M70" s="1">
        <v>260</v>
      </c>
      <c r="N70" s="1">
        <v>38</v>
      </c>
      <c r="O70" s="1" t="s">
        <v>277</v>
      </c>
      <c r="P70" s="1" t="s">
        <v>278</v>
      </c>
    </row>
    <row r="71" spans="13:16">
      <c r="M71" s="1">
        <v>261</v>
      </c>
      <c r="N71" s="1">
        <v>38</v>
      </c>
      <c r="O71" s="1" t="s">
        <v>279</v>
      </c>
      <c r="P71" s="1" t="s">
        <v>280</v>
      </c>
    </row>
    <row r="72" spans="13:16">
      <c r="M72" s="1">
        <v>121</v>
      </c>
      <c r="N72" s="1">
        <v>11</v>
      </c>
      <c r="O72" s="1" t="s">
        <v>281</v>
      </c>
      <c r="P72" s="1" t="s">
        <v>282</v>
      </c>
    </row>
    <row r="73" spans="13:16">
      <c r="M73" s="1">
        <v>60</v>
      </c>
      <c r="N73" s="1">
        <v>8</v>
      </c>
      <c r="O73" s="1" t="s">
        <v>283</v>
      </c>
      <c r="P73" s="1" t="s">
        <v>284</v>
      </c>
    </row>
    <row r="74" spans="13:16">
      <c r="M74" s="1">
        <v>122</v>
      </c>
      <c r="N74" s="1">
        <v>11</v>
      </c>
      <c r="O74" s="1" t="s">
        <v>285</v>
      </c>
      <c r="P74" s="1" t="s">
        <v>286</v>
      </c>
    </row>
    <row r="75" spans="13:16">
      <c r="M75" s="1">
        <v>61</v>
      </c>
      <c r="N75" s="1">
        <v>8</v>
      </c>
      <c r="O75" s="1" t="s">
        <v>287</v>
      </c>
      <c r="P75" s="1" t="s">
        <v>288</v>
      </c>
    </row>
    <row r="76" spans="13:16">
      <c r="M76" s="1">
        <v>123</v>
      </c>
      <c r="N76" s="1">
        <v>11</v>
      </c>
      <c r="O76" s="1" t="s">
        <v>195</v>
      </c>
      <c r="P76" s="1" t="s">
        <v>289</v>
      </c>
    </row>
    <row r="77" spans="13:16">
      <c r="M77" s="1">
        <v>124</v>
      </c>
      <c r="N77" s="1">
        <v>11</v>
      </c>
      <c r="O77" s="1" t="s">
        <v>290</v>
      </c>
      <c r="P77" s="1" t="s">
        <v>291</v>
      </c>
    </row>
    <row r="78" spans="13:16">
      <c r="M78" s="1">
        <v>277</v>
      </c>
      <c r="N78" s="1">
        <v>47</v>
      </c>
      <c r="O78" s="1" t="s">
        <v>292</v>
      </c>
      <c r="P78" s="1" t="s">
        <v>293</v>
      </c>
    </row>
    <row r="79" spans="13:16">
      <c r="M79" s="1">
        <v>157</v>
      </c>
      <c r="N79" s="1">
        <v>12</v>
      </c>
      <c r="O79" s="1" t="s">
        <v>294</v>
      </c>
      <c r="P79" s="1" t="s">
        <v>295</v>
      </c>
    </row>
    <row r="80" spans="13:16">
      <c r="M80" s="1">
        <v>36</v>
      </c>
      <c r="N80" s="1">
        <v>6</v>
      </c>
      <c r="O80" s="1" t="s">
        <v>296</v>
      </c>
      <c r="P80" s="1" t="s">
        <v>297</v>
      </c>
    </row>
    <row r="81" spans="13:16">
      <c r="M81" s="1">
        <v>158</v>
      </c>
      <c r="N81" s="1">
        <v>12</v>
      </c>
      <c r="O81" s="1" t="s">
        <v>298</v>
      </c>
      <c r="P81" s="1" t="s">
        <v>299</v>
      </c>
    </row>
    <row r="82" spans="13:16">
      <c r="M82" s="1">
        <v>62</v>
      </c>
      <c r="N82" s="1">
        <v>8</v>
      </c>
      <c r="O82" s="1" t="s">
        <v>244</v>
      </c>
      <c r="P82" s="1" t="s">
        <v>300</v>
      </c>
    </row>
    <row r="83" spans="13:16">
      <c r="M83" s="1">
        <v>159</v>
      </c>
      <c r="N83" s="1">
        <v>12</v>
      </c>
      <c r="O83" s="1" t="s">
        <v>301</v>
      </c>
      <c r="P83" s="1" t="s">
        <v>302</v>
      </c>
    </row>
    <row r="84" spans="13:16">
      <c r="M84" s="1">
        <v>201</v>
      </c>
      <c r="N84" s="1">
        <v>16</v>
      </c>
      <c r="O84" s="1" t="s">
        <v>189</v>
      </c>
      <c r="P84" s="1" t="s">
        <v>303</v>
      </c>
    </row>
    <row r="85" spans="13:16">
      <c r="M85" s="1">
        <v>160</v>
      </c>
      <c r="N85" s="1">
        <v>12</v>
      </c>
      <c r="O85" s="1" t="s">
        <v>304</v>
      </c>
      <c r="P85" s="1" t="s">
        <v>305</v>
      </c>
    </row>
    <row r="86" spans="13:16">
      <c r="M86" s="1">
        <v>5</v>
      </c>
      <c r="N86" s="1">
        <v>4</v>
      </c>
      <c r="O86" s="1" t="s">
        <v>298</v>
      </c>
      <c r="P86" s="1" t="s">
        <v>306</v>
      </c>
    </row>
    <row r="87" spans="13:16">
      <c r="M87" s="1">
        <v>125</v>
      </c>
      <c r="N87" s="1">
        <v>11</v>
      </c>
      <c r="O87" s="1" t="s">
        <v>307</v>
      </c>
      <c r="P87" s="1" t="s">
        <v>308</v>
      </c>
    </row>
    <row r="88" spans="13:16">
      <c r="M88" s="1">
        <v>63</v>
      </c>
      <c r="N88" s="1">
        <v>8</v>
      </c>
      <c r="O88" s="1" t="s">
        <v>309</v>
      </c>
      <c r="P88" s="1" t="s">
        <v>310</v>
      </c>
    </row>
    <row r="89" spans="13:16">
      <c r="M89" s="1">
        <v>126</v>
      </c>
      <c r="N89" s="1">
        <v>11</v>
      </c>
      <c r="O89" s="1" t="s">
        <v>311</v>
      </c>
      <c r="P89" s="1" t="s">
        <v>312</v>
      </c>
    </row>
    <row r="90" spans="13:16">
      <c r="M90" s="1">
        <v>188</v>
      </c>
      <c r="N90" s="1">
        <v>14</v>
      </c>
      <c r="O90" s="1" t="s">
        <v>313</v>
      </c>
      <c r="P90" s="1" t="s">
        <v>314</v>
      </c>
    </row>
    <row r="91" spans="13:16">
      <c r="M91" s="1">
        <v>110</v>
      </c>
      <c r="N91" s="1">
        <v>10</v>
      </c>
      <c r="O91" s="1" t="s">
        <v>296</v>
      </c>
      <c r="P91" s="1" t="s">
        <v>315</v>
      </c>
    </row>
    <row r="92" spans="13:16">
      <c r="M92" s="1">
        <v>161</v>
      </c>
      <c r="N92" s="1">
        <v>12</v>
      </c>
      <c r="O92" s="1" t="s">
        <v>316</v>
      </c>
      <c r="P92" s="1" t="s">
        <v>317</v>
      </c>
    </row>
    <row r="93" spans="13:16">
      <c r="M93" s="1">
        <v>218</v>
      </c>
      <c r="N93" s="1">
        <v>18</v>
      </c>
      <c r="O93" s="1" t="s">
        <v>318</v>
      </c>
      <c r="P93" s="1" t="s">
        <v>319</v>
      </c>
    </row>
    <row r="94" spans="13:16">
      <c r="M94" s="1">
        <v>37</v>
      </c>
      <c r="N94" s="1">
        <v>6</v>
      </c>
      <c r="O94" s="1" t="s">
        <v>201</v>
      </c>
      <c r="P94" s="1" t="s">
        <v>320</v>
      </c>
    </row>
    <row r="95" spans="13:16">
      <c r="M95" s="1">
        <v>193</v>
      </c>
      <c r="N95" s="1">
        <v>15</v>
      </c>
      <c r="O95" s="1" t="s">
        <v>321</v>
      </c>
      <c r="P95" s="1" t="s">
        <v>322</v>
      </c>
    </row>
    <row r="96" spans="13:16">
      <c r="M96" s="1">
        <v>202</v>
      </c>
      <c r="N96" s="1">
        <v>16</v>
      </c>
      <c r="O96" s="1" t="s">
        <v>296</v>
      </c>
      <c r="P96" s="1" t="s">
        <v>323</v>
      </c>
    </row>
    <row r="97" spans="13:16">
      <c r="M97" s="1">
        <v>38</v>
      </c>
      <c r="N97" s="1">
        <v>6</v>
      </c>
      <c r="O97" s="1" t="s">
        <v>287</v>
      </c>
      <c r="P97" s="1" t="s">
        <v>324</v>
      </c>
    </row>
    <row r="98" spans="13:16">
      <c r="M98" s="1">
        <v>203</v>
      </c>
      <c r="N98" s="1">
        <v>16</v>
      </c>
      <c r="O98" s="1" t="s">
        <v>325</v>
      </c>
      <c r="P98" s="1" t="s">
        <v>326</v>
      </c>
    </row>
    <row r="99" spans="13:16">
      <c r="M99" s="1">
        <v>219</v>
      </c>
      <c r="N99" s="1">
        <v>18</v>
      </c>
      <c r="O99" s="1" t="s">
        <v>151</v>
      </c>
      <c r="P99" s="1" t="s">
        <v>327</v>
      </c>
    </row>
    <row r="100" spans="13:16">
      <c r="M100" s="1">
        <v>39</v>
      </c>
      <c r="N100" s="1">
        <v>6</v>
      </c>
      <c r="O100" s="1" t="s">
        <v>328</v>
      </c>
      <c r="P100" s="1" t="s">
        <v>329</v>
      </c>
    </row>
    <row r="101" spans="13:16">
      <c r="M101" s="1">
        <v>6</v>
      </c>
      <c r="N101" s="1">
        <v>4</v>
      </c>
      <c r="O101" s="1" t="s">
        <v>304</v>
      </c>
      <c r="P101" s="1" t="s">
        <v>330</v>
      </c>
    </row>
    <row r="102" spans="13:16">
      <c r="M102" s="1">
        <v>64</v>
      </c>
      <c r="N102" s="1">
        <v>8</v>
      </c>
      <c r="O102" s="1" t="s">
        <v>331</v>
      </c>
      <c r="P102" s="1" t="s">
        <v>332</v>
      </c>
    </row>
    <row r="103" spans="13:16">
      <c r="M103" s="1">
        <v>220</v>
      </c>
      <c r="N103" s="1">
        <v>18</v>
      </c>
      <c r="O103" s="1" t="s">
        <v>333</v>
      </c>
      <c r="P103" s="1" t="s">
        <v>334</v>
      </c>
    </row>
    <row r="104" spans="13:16">
      <c r="M104" s="1">
        <v>285</v>
      </c>
      <c r="N104" s="1">
        <v>48</v>
      </c>
      <c r="O104" s="1" t="s">
        <v>335</v>
      </c>
      <c r="P104" s="1" t="s">
        <v>336</v>
      </c>
    </row>
    <row r="105" spans="13:16">
      <c r="M105" s="1">
        <v>245</v>
      </c>
      <c r="N105" s="1">
        <v>37</v>
      </c>
      <c r="O105" s="1">
        <v>100</v>
      </c>
      <c r="P105" s="1" t="s">
        <v>337</v>
      </c>
    </row>
    <row r="106" spans="13:16">
      <c r="M106" s="1">
        <v>234</v>
      </c>
      <c r="N106" s="1">
        <v>21</v>
      </c>
      <c r="O106" s="1" t="s">
        <v>338</v>
      </c>
      <c r="P106" s="1" t="s">
        <v>339</v>
      </c>
    </row>
    <row r="107" spans="13:16">
      <c r="M107" s="1">
        <v>262</v>
      </c>
      <c r="N107" s="1">
        <v>38</v>
      </c>
      <c r="O107" s="1" t="s">
        <v>340</v>
      </c>
      <c r="P107" s="1" t="s">
        <v>341</v>
      </c>
    </row>
    <row r="108" spans="13:16">
      <c r="M108" s="1">
        <v>225</v>
      </c>
      <c r="N108" s="1">
        <v>20</v>
      </c>
      <c r="O108" s="1" t="s">
        <v>342</v>
      </c>
      <c r="P108" s="1" t="s">
        <v>343</v>
      </c>
    </row>
    <row r="109" spans="13:16">
      <c r="M109" s="1">
        <v>127</v>
      </c>
      <c r="N109" s="1">
        <v>11</v>
      </c>
      <c r="O109" s="1" t="s">
        <v>344</v>
      </c>
      <c r="P109" s="1" t="s">
        <v>345</v>
      </c>
    </row>
    <row r="110" spans="13:16">
      <c r="M110" s="1">
        <v>226</v>
      </c>
      <c r="N110" s="1">
        <v>20</v>
      </c>
      <c r="O110" s="1" t="s">
        <v>346</v>
      </c>
      <c r="P110" s="1" t="s">
        <v>347</v>
      </c>
    </row>
    <row r="111" spans="13:16">
      <c r="M111" s="1">
        <v>7</v>
      </c>
      <c r="N111" s="1">
        <v>4</v>
      </c>
      <c r="O111" s="1" t="s">
        <v>348</v>
      </c>
      <c r="P111" s="1" t="s">
        <v>349</v>
      </c>
    </row>
    <row r="112" spans="13:16">
      <c r="M112" s="1">
        <v>128</v>
      </c>
      <c r="N112" s="1">
        <v>11</v>
      </c>
      <c r="O112" s="1" t="s">
        <v>350</v>
      </c>
      <c r="P112" s="1" t="s">
        <v>351</v>
      </c>
    </row>
    <row r="113" spans="13:16">
      <c r="M113" s="1">
        <v>8</v>
      </c>
      <c r="N113" s="1">
        <v>4</v>
      </c>
      <c r="O113" s="1" t="s">
        <v>350</v>
      </c>
      <c r="P113" s="1" t="s">
        <v>352</v>
      </c>
    </row>
    <row r="114" spans="13:16">
      <c r="M114" s="1">
        <v>9</v>
      </c>
      <c r="N114" s="1">
        <v>4</v>
      </c>
      <c r="O114" s="1" t="s">
        <v>271</v>
      </c>
      <c r="P114" s="1" t="s">
        <v>353</v>
      </c>
    </row>
    <row r="115" spans="13:16">
      <c r="M115" s="1">
        <v>227</v>
      </c>
      <c r="N115" s="1">
        <v>20</v>
      </c>
      <c r="O115" s="1" t="s">
        <v>195</v>
      </c>
      <c r="P115" s="1" t="s">
        <v>354</v>
      </c>
    </row>
    <row r="116" spans="13:16">
      <c r="M116" s="1">
        <v>129</v>
      </c>
      <c r="N116" s="1">
        <v>11</v>
      </c>
      <c r="O116" s="1" t="s">
        <v>258</v>
      </c>
      <c r="P116" s="1" t="s">
        <v>355</v>
      </c>
    </row>
    <row r="117" spans="13:16">
      <c r="M117" s="1">
        <v>10</v>
      </c>
      <c r="N117" s="1">
        <v>4</v>
      </c>
      <c r="O117" s="1" t="s">
        <v>260</v>
      </c>
      <c r="P117" s="1" t="s">
        <v>356</v>
      </c>
    </row>
    <row r="118" spans="13:16">
      <c r="M118" s="1">
        <v>235</v>
      </c>
      <c r="N118" s="1">
        <v>21</v>
      </c>
      <c r="O118" s="1" t="s">
        <v>296</v>
      </c>
      <c r="P118" s="1" t="s">
        <v>357</v>
      </c>
    </row>
    <row r="119" spans="13:16">
      <c r="M119" s="1">
        <v>263</v>
      </c>
      <c r="N119" s="1">
        <v>38</v>
      </c>
      <c r="O119" s="1" t="s">
        <v>358</v>
      </c>
      <c r="P119" s="1" t="s">
        <v>359</v>
      </c>
    </row>
    <row r="120" spans="13:16">
      <c r="M120" s="1">
        <v>65</v>
      </c>
      <c r="N120" s="1">
        <v>8</v>
      </c>
      <c r="O120" s="1" t="s">
        <v>360</v>
      </c>
      <c r="P120" s="1" t="s">
        <v>361</v>
      </c>
    </row>
    <row r="121" spans="13:16">
      <c r="M121" s="1">
        <v>286</v>
      </c>
      <c r="N121" s="1">
        <v>48</v>
      </c>
      <c r="O121" s="1" t="s">
        <v>362</v>
      </c>
      <c r="P121" s="1" t="s">
        <v>363</v>
      </c>
    </row>
    <row r="122" spans="13:16">
      <c r="M122" s="1">
        <v>264</v>
      </c>
      <c r="N122" s="1">
        <v>38</v>
      </c>
      <c r="O122" s="1" t="s">
        <v>364</v>
      </c>
      <c r="P122" s="1" t="s">
        <v>365</v>
      </c>
    </row>
    <row r="123" spans="13:16">
      <c r="M123" s="1">
        <v>265</v>
      </c>
      <c r="N123" s="1">
        <v>38</v>
      </c>
      <c r="O123" s="1" t="s">
        <v>366</v>
      </c>
      <c r="P123" s="1" t="s">
        <v>367</v>
      </c>
    </row>
    <row r="124" spans="13:16">
      <c r="M124" s="1">
        <v>130</v>
      </c>
      <c r="N124" s="1">
        <v>11</v>
      </c>
      <c r="O124" s="1" t="s">
        <v>368</v>
      </c>
      <c r="P124" s="1" t="s">
        <v>369</v>
      </c>
    </row>
    <row r="125" spans="13:16">
      <c r="M125" s="1">
        <v>266</v>
      </c>
      <c r="N125" s="1">
        <v>38</v>
      </c>
      <c r="O125" s="1" t="s">
        <v>370</v>
      </c>
      <c r="P125" s="1" t="s">
        <v>371</v>
      </c>
    </row>
    <row r="126" spans="13:16">
      <c r="M126" s="1">
        <v>267</v>
      </c>
      <c r="N126" s="1">
        <v>38</v>
      </c>
      <c r="O126" s="1" t="s">
        <v>372</v>
      </c>
      <c r="P126" s="1" t="s">
        <v>373</v>
      </c>
    </row>
    <row r="127" spans="13:16">
      <c r="M127" s="1">
        <v>287</v>
      </c>
      <c r="N127" s="1">
        <v>48</v>
      </c>
      <c r="O127" s="1" t="s">
        <v>374</v>
      </c>
      <c r="P127" s="1" t="s">
        <v>375</v>
      </c>
    </row>
    <row r="128" spans="13:16">
      <c r="M128" s="1">
        <v>111</v>
      </c>
      <c r="N128" s="1">
        <v>10</v>
      </c>
      <c r="O128" s="1" t="s">
        <v>376</v>
      </c>
      <c r="P128" s="1" t="s">
        <v>377</v>
      </c>
    </row>
    <row r="129" spans="13:16">
      <c r="M129" s="1">
        <v>99</v>
      </c>
      <c r="N129" s="1">
        <v>9</v>
      </c>
      <c r="O129" s="1" t="s">
        <v>378</v>
      </c>
      <c r="P129" s="1" t="s">
        <v>379</v>
      </c>
    </row>
    <row r="130" spans="13:16">
      <c r="M130" s="1">
        <v>112</v>
      </c>
      <c r="N130" s="1">
        <v>10</v>
      </c>
      <c r="O130" s="1" t="s">
        <v>380</v>
      </c>
      <c r="P130" s="1" t="s">
        <v>381</v>
      </c>
    </row>
    <row r="131" spans="13:16">
      <c r="M131" s="1">
        <v>100</v>
      </c>
      <c r="N131" s="1">
        <v>9</v>
      </c>
      <c r="O131" s="1" t="s">
        <v>382</v>
      </c>
      <c r="P131" s="1" t="s">
        <v>383</v>
      </c>
    </row>
    <row r="132" spans="13:16">
      <c r="M132" s="1">
        <v>131</v>
      </c>
      <c r="N132" s="1">
        <v>11</v>
      </c>
      <c r="O132" s="1" t="s">
        <v>384</v>
      </c>
      <c r="P132" s="1" t="s">
        <v>385</v>
      </c>
    </row>
    <row r="133" spans="13:16">
      <c r="M133" s="1">
        <v>66</v>
      </c>
      <c r="N133" s="1">
        <v>8</v>
      </c>
      <c r="O133" s="1" t="s">
        <v>386</v>
      </c>
      <c r="P133" s="1" t="s">
        <v>387</v>
      </c>
    </row>
    <row r="134" spans="13:16">
      <c r="M134" s="1">
        <v>194</v>
      </c>
      <c r="N134" s="1">
        <v>15</v>
      </c>
      <c r="O134" s="1" t="s">
        <v>388</v>
      </c>
      <c r="P134" s="1" t="s">
        <v>389</v>
      </c>
    </row>
    <row r="135" spans="13:16">
      <c r="M135" s="1">
        <v>195</v>
      </c>
      <c r="N135" s="1">
        <v>15</v>
      </c>
      <c r="O135" s="1" t="s">
        <v>390</v>
      </c>
      <c r="P135" s="1" t="s">
        <v>391</v>
      </c>
    </row>
    <row r="136" spans="13:16">
      <c r="M136" s="1">
        <v>288</v>
      </c>
      <c r="N136" s="1">
        <v>48</v>
      </c>
      <c r="O136" s="1" t="s">
        <v>392</v>
      </c>
      <c r="P136" s="1" t="s">
        <v>393</v>
      </c>
    </row>
    <row r="137" spans="13:16">
      <c r="M137" s="1">
        <v>40</v>
      </c>
      <c r="N137" s="1">
        <v>6</v>
      </c>
      <c r="O137" s="1" t="s">
        <v>394</v>
      </c>
      <c r="P137" s="1" t="s">
        <v>395</v>
      </c>
    </row>
    <row r="138" spans="13:16">
      <c r="M138" s="1">
        <v>237</v>
      </c>
      <c r="N138" s="1">
        <v>21</v>
      </c>
      <c r="O138" s="1" t="s">
        <v>396</v>
      </c>
      <c r="P138" s="1" t="s">
        <v>397</v>
      </c>
    </row>
    <row r="139" spans="13:16">
      <c r="M139" s="1">
        <v>238</v>
      </c>
      <c r="N139" s="1">
        <v>21</v>
      </c>
      <c r="O139" s="1" t="s">
        <v>398</v>
      </c>
      <c r="P139" s="1" t="s">
        <v>399</v>
      </c>
    </row>
    <row r="140" spans="13:16">
      <c r="M140" s="1">
        <v>41</v>
      </c>
      <c r="N140" s="1">
        <v>6</v>
      </c>
      <c r="O140" s="1" t="s">
        <v>400</v>
      </c>
      <c r="P140" s="1" t="s">
        <v>401</v>
      </c>
    </row>
    <row r="141" spans="13:16">
      <c r="M141" s="1">
        <v>132</v>
      </c>
      <c r="N141" s="1">
        <v>11</v>
      </c>
      <c r="O141" s="1" t="s">
        <v>402</v>
      </c>
      <c r="P141" s="1" t="s">
        <v>403</v>
      </c>
    </row>
    <row r="142" spans="13:16">
      <c r="M142" s="1">
        <v>67</v>
      </c>
      <c r="N142" s="1">
        <v>8</v>
      </c>
      <c r="O142" s="1" t="s">
        <v>404</v>
      </c>
      <c r="P142" s="1" t="s">
        <v>405</v>
      </c>
    </row>
    <row r="143" spans="13:16">
      <c r="M143" s="1">
        <v>42</v>
      </c>
      <c r="N143" s="1">
        <v>6</v>
      </c>
      <c r="O143" s="1" t="s">
        <v>406</v>
      </c>
      <c r="P143" s="1" t="s">
        <v>407</v>
      </c>
    </row>
    <row r="144" spans="13:16">
      <c r="M144" s="1">
        <v>43</v>
      </c>
      <c r="N144" s="1">
        <v>6</v>
      </c>
      <c r="O144" s="1" t="s">
        <v>408</v>
      </c>
      <c r="P144" s="1" t="s">
        <v>409</v>
      </c>
    </row>
    <row r="145" spans="13:16">
      <c r="M145" s="1">
        <v>44</v>
      </c>
      <c r="N145" s="1">
        <v>6</v>
      </c>
      <c r="O145" s="1" t="s">
        <v>410</v>
      </c>
      <c r="P145" s="1" t="s">
        <v>411</v>
      </c>
    </row>
    <row r="146" spans="13:16">
      <c r="M146" s="1">
        <v>45</v>
      </c>
      <c r="N146" s="1">
        <v>6</v>
      </c>
      <c r="O146" s="1" t="s">
        <v>412</v>
      </c>
      <c r="P146" s="1" t="s">
        <v>413</v>
      </c>
    </row>
    <row r="147" spans="13:16">
      <c r="M147" s="1">
        <v>46</v>
      </c>
      <c r="N147" s="1">
        <v>6</v>
      </c>
      <c r="O147" s="1" t="s">
        <v>414</v>
      </c>
      <c r="P147" s="1" t="s">
        <v>415</v>
      </c>
    </row>
    <row r="148" spans="13:16">
      <c r="M148" s="1">
        <v>239</v>
      </c>
      <c r="N148" s="1">
        <v>21</v>
      </c>
      <c r="O148" s="1" t="s">
        <v>416</v>
      </c>
      <c r="P148" s="1" t="s">
        <v>417</v>
      </c>
    </row>
    <row r="149" spans="13:16">
      <c r="M149" s="1">
        <v>228</v>
      </c>
      <c r="N149" s="1">
        <v>20</v>
      </c>
      <c r="O149" s="1" t="s">
        <v>418</v>
      </c>
      <c r="P149" s="1" t="s">
        <v>419</v>
      </c>
    </row>
    <row r="150" spans="13:16">
      <c r="M150" s="1">
        <v>101</v>
      </c>
      <c r="N150" s="1">
        <v>9</v>
      </c>
      <c r="O150" s="1" t="s">
        <v>420</v>
      </c>
      <c r="P150" s="1" t="s">
        <v>421</v>
      </c>
    </row>
    <row r="151" spans="13:16">
      <c r="M151" s="1">
        <v>162</v>
      </c>
      <c r="N151" s="1">
        <v>12</v>
      </c>
      <c r="O151" s="1" t="s">
        <v>422</v>
      </c>
      <c r="P151" s="1" t="s">
        <v>423</v>
      </c>
    </row>
    <row r="152" spans="13:16">
      <c r="M152" s="1">
        <v>163</v>
      </c>
      <c r="N152" s="1">
        <v>12</v>
      </c>
      <c r="O152" s="1" t="s">
        <v>424</v>
      </c>
      <c r="P152" s="1" t="s">
        <v>425</v>
      </c>
    </row>
    <row r="153" spans="13:16">
      <c r="M153" s="1">
        <v>164</v>
      </c>
      <c r="N153" s="1">
        <v>12</v>
      </c>
      <c r="O153" s="1" t="s">
        <v>426</v>
      </c>
      <c r="P153" s="1" t="s">
        <v>427</v>
      </c>
    </row>
    <row r="154" spans="13:16">
      <c r="M154" s="1">
        <v>165</v>
      </c>
      <c r="N154" s="1">
        <v>12</v>
      </c>
      <c r="O154" s="1" t="s">
        <v>428</v>
      </c>
      <c r="P154" s="1" t="s">
        <v>429</v>
      </c>
    </row>
    <row r="155" spans="13:16">
      <c r="M155" s="1">
        <v>166</v>
      </c>
      <c r="N155" s="1">
        <v>12</v>
      </c>
      <c r="O155" s="1" t="s">
        <v>430</v>
      </c>
      <c r="P155" s="1" t="s">
        <v>431</v>
      </c>
    </row>
    <row r="156" spans="13:16">
      <c r="M156" s="1">
        <v>167</v>
      </c>
      <c r="N156" s="1">
        <v>12</v>
      </c>
      <c r="O156" s="1" t="s">
        <v>432</v>
      </c>
      <c r="P156" s="1" t="s">
        <v>433</v>
      </c>
    </row>
    <row r="157" spans="13:16">
      <c r="M157" s="1">
        <v>168</v>
      </c>
      <c r="N157" s="1">
        <v>12</v>
      </c>
      <c r="O157" s="1" t="s">
        <v>434</v>
      </c>
      <c r="P157" s="1" t="s">
        <v>435</v>
      </c>
    </row>
    <row r="158" spans="13:16">
      <c r="M158" s="1">
        <v>169</v>
      </c>
      <c r="N158" s="1">
        <v>12</v>
      </c>
      <c r="O158" s="1" t="s">
        <v>436</v>
      </c>
      <c r="P158" s="1" t="s">
        <v>437</v>
      </c>
    </row>
    <row r="159" spans="13:16">
      <c r="M159" s="1">
        <v>170</v>
      </c>
      <c r="N159" s="1">
        <v>12</v>
      </c>
      <c r="O159" s="1" t="s">
        <v>438</v>
      </c>
      <c r="P159" s="1" t="s">
        <v>439</v>
      </c>
    </row>
    <row r="160" spans="13:16">
      <c r="M160" s="1">
        <v>133</v>
      </c>
      <c r="N160" s="1">
        <v>11</v>
      </c>
      <c r="O160" s="1" t="s">
        <v>440</v>
      </c>
      <c r="P160" s="1" t="s">
        <v>441</v>
      </c>
    </row>
    <row r="161" spans="13:16">
      <c r="M161" s="1">
        <v>269</v>
      </c>
      <c r="N161" s="1">
        <v>38</v>
      </c>
      <c r="O161" s="1" t="s">
        <v>442</v>
      </c>
      <c r="P161" s="1" t="s">
        <v>443</v>
      </c>
    </row>
    <row r="162" spans="13:16">
      <c r="M162" s="1">
        <v>47</v>
      </c>
      <c r="N162" s="1">
        <v>6</v>
      </c>
      <c r="O162" s="1" t="s">
        <v>318</v>
      </c>
      <c r="P162" s="1" t="s">
        <v>444</v>
      </c>
    </row>
    <row r="163" spans="13:16">
      <c r="M163" s="1">
        <v>240</v>
      </c>
      <c r="N163" s="1">
        <v>21</v>
      </c>
      <c r="O163" s="1" t="s">
        <v>318</v>
      </c>
      <c r="P163" s="1" t="s">
        <v>445</v>
      </c>
    </row>
    <row r="164" spans="13:16">
      <c r="M164" s="1">
        <v>270</v>
      </c>
      <c r="N164" s="1">
        <v>38</v>
      </c>
      <c r="O164" s="1" t="s">
        <v>446</v>
      </c>
      <c r="P164" s="1" t="s">
        <v>447</v>
      </c>
    </row>
    <row r="165" spans="13:16">
      <c r="M165" s="1">
        <v>271</v>
      </c>
      <c r="N165" s="1">
        <v>38</v>
      </c>
      <c r="O165" s="1" t="s">
        <v>448</v>
      </c>
      <c r="P165" s="1" t="s">
        <v>449</v>
      </c>
    </row>
    <row r="166" spans="13:16">
      <c r="M166" s="1">
        <v>24</v>
      </c>
      <c r="N166" s="1">
        <v>5</v>
      </c>
      <c r="O166" s="1" t="s">
        <v>450</v>
      </c>
      <c r="P166" s="1" t="s">
        <v>451</v>
      </c>
    </row>
    <row r="167" spans="13:16">
      <c r="M167" s="1">
        <v>57</v>
      </c>
      <c r="N167" s="1">
        <v>7</v>
      </c>
      <c r="O167" s="1" t="s">
        <v>452</v>
      </c>
      <c r="P167" s="1" t="s">
        <v>453</v>
      </c>
    </row>
    <row r="168" spans="13:16">
      <c r="M168" s="1">
        <v>299</v>
      </c>
      <c r="N168" s="1">
        <v>51</v>
      </c>
      <c r="O168" s="1" t="s">
        <v>454</v>
      </c>
      <c r="P168" s="1" t="s">
        <v>455</v>
      </c>
    </row>
    <row r="169" spans="13:16">
      <c r="M169" s="1">
        <v>190</v>
      </c>
      <c r="N169" s="1">
        <v>14</v>
      </c>
      <c r="O169" s="1" t="s">
        <v>456</v>
      </c>
      <c r="P169" s="1" t="s">
        <v>457</v>
      </c>
    </row>
    <row r="170" spans="13:16">
      <c r="M170" s="1">
        <v>25</v>
      </c>
      <c r="N170" s="1">
        <v>5</v>
      </c>
      <c r="O170" s="1" t="s">
        <v>244</v>
      </c>
      <c r="P170" s="1" t="s">
        <v>458</v>
      </c>
    </row>
    <row r="171" spans="13:16">
      <c r="M171" s="1">
        <v>289</v>
      </c>
      <c r="N171" s="1">
        <v>48</v>
      </c>
      <c r="O171" s="1" t="s">
        <v>459</v>
      </c>
      <c r="P171" s="1" t="s">
        <v>460</v>
      </c>
    </row>
    <row r="172" spans="13:16">
      <c r="M172" s="1">
        <v>229</v>
      </c>
      <c r="N172" s="1">
        <v>20</v>
      </c>
      <c r="O172" s="1" t="s">
        <v>461</v>
      </c>
      <c r="P172" s="1" t="s">
        <v>462</v>
      </c>
    </row>
    <row r="173" spans="13:16">
      <c r="M173" s="1">
        <v>113</v>
      </c>
      <c r="N173" s="1">
        <v>10</v>
      </c>
      <c r="O173" s="1" t="s">
        <v>463</v>
      </c>
      <c r="P173" s="1" t="s">
        <v>464</v>
      </c>
    </row>
    <row r="174" spans="13:16">
      <c r="M174" s="1">
        <v>134</v>
      </c>
      <c r="N174" s="1">
        <v>11</v>
      </c>
      <c r="O174" s="1" t="s">
        <v>465</v>
      </c>
      <c r="P174" s="1" t="s">
        <v>466</v>
      </c>
    </row>
    <row r="175" spans="13:16">
      <c r="M175" s="1">
        <v>204</v>
      </c>
      <c r="N175" s="1">
        <v>16</v>
      </c>
      <c r="O175" s="1" t="s">
        <v>467</v>
      </c>
      <c r="P175" s="1" t="s">
        <v>468</v>
      </c>
    </row>
    <row r="176" spans="13:16">
      <c r="M176" s="1">
        <v>221</v>
      </c>
      <c r="N176" s="1">
        <v>18</v>
      </c>
      <c r="O176" s="1" t="s">
        <v>469</v>
      </c>
      <c r="P176" s="1" t="s">
        <v>470</v>
      </c>
    </row>
    <row r="177" spans="13:16">
      <c r="M177" s="1">
        <v>298</v>
      </c>
      <c r="N177" s="1">
        <v>50</v>
      </c>
      <c r="O177" s="1" t="s">
        <v>471</v>
      </c>
      <c r="P177" s="1" t="s">
        <v>472</v>
      </c>
    </row>
    <row r="178" spans="13:16">
      <c r="M178" s="1">
        <v>102</v>
      </c>
      <c r="N178" s="1">
        <v>9</v>
      </c>
      <c r="O178" s="1" t="s">
        <v>318</v>
      </c>
      <c r="P178" s="1" t="s">
        <v>473</v>
      </c>
    </row>
    <row r="179" spans="13:16">
      <c r="M179" s="1">
        <v>290</v>
      </c>
      <c r="N179" s="1">
        <v>48</v>
      </c>
      <c r="O179" s="1" t="s">
        <v>287</v>
      </c>
      <c r="P179" s="1" t="s">
        <v>474</v>
      </c>
    </row>
    <row r="180" spans="13:16">
      <c r="M180" s="1">
        <v>272</v>
      </c>
      <c r="N180" s="1">
        <v>38</v>
      </c>
      <c r="O180" s="1" t="s">
        <v>475</v>
      </c>
      <c r="P180" s="1" t="s">
        <v>476</v>
      </c>
    </row>
    <row r="181" spans="13:16">
      <c r="M181" s="1">
        <v>291</v>
      </c>
      <c r="N181" s="1">
        <v>48</v>
      </c>
      <c r="O181" s="1" t="s">
        <v>151</v>
      </c>
      <c r="P181" s="1" t="s">
        <v>477</v>
      </c>
    </row>
    <row r="182" spans="13:16">
      <c r="M182" s="1">
        <v>171</v>
      </c>
      <c r="N182" s="1">
        <v>12</v>
      </c>
      <c r="O182" s="1" t="s">
        <v>478</v>
      </c>
      <c r="P182" s="1" t="s">
        <v>479</v>
      </c>
    </row>
    <row r="183" spans="13:16">
      <c r="M183" s="1">
        <v>172</v>
      </c>
      <c r="N183" s="1">
        <v>12</v>
      </c>
      <c r="O183" s="1" t="s">
        <v>480</v>
      </c>
      <c r="P183" s="1" t="s">
        <v>481</v>
      </c>
    </row>
    <row r="184" spans="13:16">
      <c r="M184" s="1">
        <v>173</v>
      </c>
      <c r="N184" s="1">
        <v>12</v>
      </c>
      <c r="O184" s="1" t="s">
        <v>482</v>
      </c>
      <c r="P184" s="1" t="s">
        <v>483</v>
      </c>
    </row>
    <row r="185" spans="13:16">
      <c r="M185" s="1">
        <v>230</v>
      </c>
      <c r="N185" s="1">
        <v>20</v>
      </c>
      <c r="O185" s="1" t="s">
        <v>287</v>
      </c>
      <c r="P185" s="1" t="s">
        <v>484</v>
      </c>
    </row>
    <row r="186" spans="13:16">
      <c r="M186" s="1">
        <v>205</v>
      </c>
      <c r="N186" s="1">
        <v>16</v>
      </c>
      <c r="O186" s="1" t="s">
        <v>485</v>
      </c>
      <c r="P186" s="1" t="s">
        <v>486</v>
      </c>
    </row>
    <row r="187" spans="13:16">
      <c r="M187" s="1">
        <v>222</v>
      </c>
      <c r="N187" s="1">
        <v>18</v>
      </c>
      <c r="O187" s="1" t="s">
        <v>487</v>
      </c>
      <c r="P187" s="1" t="s">
        <v>488</v>
      </c>
    </row>
    <row r="188" spans="13:16">
      <c r="M188" s="1">
        <v>174</v>
      </c>
      <c r="N188" s="1">
        <v>12</v>
      </c>
      <c r="O188" s="1" t="s">
        <v>489</v>
      </c>
      <c r="P188" s="1" t="s">
        <v>490</v>
      </c>
    </row>
    <row r="189" spans="13:16">
      <c r="M189" s="1">
        <v>292</v>
      </c>
      <c r="N189" s="1">
        <v>48</v>
      </c>
      <c r="O189" s="1" t="s">
        <v>450</v>
      </c>
      <c r="P189" s="1" t="s">
        <v>491</v>
      </c>
    </row>
    <row r="190" spans="13:16">
      <c r="M190" s="1">
        <v>175</v>
      </c>
      <c r="N190" s="1">
        <v>12</v>
      </c>
      <c r="O190" s="1" t="s">
        <v>492</v>
      </c>
      <c r="P190" s="1" t="s">
        <v>493</v>
      </c>
    </row>
    <row r="191" spans="13:16">
      <c r="M191" s="1">
        <v>68</v>
      </c>
      <c r="N191" s="1">
        <v>8</v>
      </c>
      <c r="O191" s="1" t="s">
        <v>494</v>
      </c>
      <c r="P191" s="1" t="s">
        <v>495</v>
      </c>
    </row>
    <row r="192" spans="13:16">
      <c r="M192" s="1">
        <v>223</v>
      </c>
      <c r="N192" s="1">
        <v>18</v>
      </c>
      <c r="O192" s="1" t="s">
        <v>496</v>
      </c>
      <c r="P192" s="1" t="s">
        <v>497</v>
      </c>
    </row>
    <row r="193" spans="13:16">
      <c r="M193" s="1">
        <v>231</v>
      </c>
      <c r="N193" s="1">
        <v>20</v>
      </c>
      <c r="O193" s="1" t="s">
        <v>258</v>
      </c>
      <c r="P193" s="1" t="s">
        <v>498</v>
      </c>
    </row>
    <row r="194" spans="13:16">
      <c r="M194" s="1">
        <v>135</v>
      </c>
      <c r="N194" s="1">
        <v>11</v>
      </c>
      <c r="O194" s="1" t="s">
        <v>499</v>
      </c>
      <c r="P194" s="1" t="s">
        <v>500</v>
      </c>
    </row>
    <row r="195" spans="13:16">
      <c r="M195" s="1">
        <v>278</v>
      </c>
      <c r="N195" s="1">
        <v>47</v>
      </c>
      <c r="O195" s="1" t="s">
        <v>501</v>
      </c>
      <c r="P195" s="1" t="s">
        <v>502</v>
      </c>
    </row>
    <row r="196" spans="13:16">
      <c r="M196" s="1">
        <v>232</v>
      </c>
      <c r="N196" s="1">
        <v>20</v>
      </c>
      <c r="O196" s="1" t="s">
        <v>503</v>
      </c>
      <c r="P196" s="1" t="s">
        <v>504</v>
      </c>
    </row>
    <row r="197" spans="13:16">
      <c r="M197" s="1">
        <v>293</v>
      </c>
      <c r="N197" s="1">
        <v>48</v>
      </c>
      <c r="O197" s="1" t="s">
        <v>505</v>
      </c>
      <c r="P197" s="1" t="s">
        <v>506</v>
      </c>
    </row>
    <row r="198" spans="13:16">
      <c r="M198" s="1">
        <v>279</v>
      </c>
      <c r="N198" s="1">
        <v>47</v>
      </c>
      <c r="O198" s="1" t="s">
        <v>507</v>
      </c>
      <c r="P198" s="1" t="s">
        <v>508</v>
      </c>
    </row>
    <row r="199" spans="13:16">
      <c r="M199" s="1">
        <v>176</v>
      </c>
      <c r="N199" s="1">
        <v>12</v>
      </c>
      <c r="O199" s="1" t="s">
        <v>509</v>
      </c>
      <c r="P199" s="1" t="s">
        <v>510</v>
      </c>
    </row>
    <row r="200" spans="13:16">
      <c r="M200" s="1">
        <v>11</v>
      </c>
      <c r="N200" s="1">
        <v>4</v>
      </c>
      <c r="O200" s="1" t="s">
        <v>193</v>
      </c>
      <c r="P200" s="1" t="s">
        <v>511</v>
      </c>
    </row>
    <row r="201" spans="13:16">
      <c r="M201" s="1">
        <v>177</v>
      </c>
      <c r="N201" s="1">
        <v>12</v>
      </c>
      <c r="O201" s="1" t="s">
        <v>512</v>
      </c>
      <c r="P201" s="1" t="s">
        <v>513</v>
      </c>
    </row>
    <row r="202" spans="13:16">
      <c r="M202" s="1">
        <v>178</v>
      </c>
      <c r="N202" s="1">
        <v>12</v>
      </c>
      <c r="O202" s="1" t="s">
        <v>514</v>
      </c>
      <c r="P202" s="1" t="s">
        <v>515</v>
      </c>
    </row>
    <row r="203" spans="13:16">
      <c r="M203" s="1">
        <v>179</v>
      </c>
      <c r="N203" s="1">
        <v>12</v>
      </c>
      <c r="O203" s="1" t="s">
        <v>516</v>
      </c>
      <c r="P203" s="1" t="s">
        <v>517</v>
      </c>
    </row>
    <row r="204" spans="13:16">
      <c r="M204" s="1">
        <v>69</v>
      </c>
      <c r="N204" s="1">
        <v>8</v>
      </c>
      <c r="O204" s="1" t="s">
        <v>518</v>
      </c>
      <c r="P204" s="1" t="s">
        <v>519</v>
      </c>
    </row>
    <row r="205" spans="13:16">
      <c r="M205" s="1">
        <v>180</v>
      </c>
      <c r="N205" s="1">
        <v>12</v>
      </c>
      <c r="O205" s="1" t="s">
        <v>520</v>
      </c>
      <c r="P205" s="1" t="s">
        <v>521</v>
      </c>
    </row>
    <row r="206" spans="13:16">
      <c r="M206" s="1">
        <v>181</v>
      </c>
      <c r="N206" s="1">
        <v>12</v>
      </c>
      <c r="O206" s="1" t="s">
        <v>522</v>
      </c>
      <c r="P206" s="1" t="s">
        <v>523</v>
      </c>
    </row>
    <row r="207" spans="13:16">
      <c r="M207" s="1">
        <v>182</v>
      </c>
      <c r="N207" s="1">
        <v>12</v>
      </c>
      <c r="O207" s="1" t="s">
        <v>524</v>
      </c>
      <c r="P207" s="1" t="s">
        <v>525</v>
      </c>
    </row>
    <row r="208" spans="13:16">
      <c r="M208" s="1">
        <v>294</v>
      </c>
      <c r="N208" s="1">
        <v>48</v>
      </c>
      <c r="O208" s="1" t="s">
        <v>244</v>
      </c>
      <c r="P208" s="1" t="s">
        <v>526</v>
      </c>
    </row>
    <row r="209" spans="13:16">
      <c r="M209" s="1">
        <v>114</v>
      </c>
      <c r="N209" s="1">
        <v>10</v>
      </c>
      <c r="O209" s="1" t="s">
        <v>151</v>
      </c>
      <c r="P209" s="1" t="s">
        <v>527</v>
      </c>
    </row>
    <row r="210" spans="13:16">
      <c r="M210" s="1">
        <v>196</v>
      </c>
      <c r="N210" s="1">
        <v>15</v>
      </c>
      <c r="O210" s="1" t="s">
        <v>528</v>
      </c>
      <c r="P210" s="1" t="s">
        <v>529</v>
      </c>
    </row>
    <row r="211" spans="13:16">
      <c r="M211" s="1">
        <v>70</v>
      </c>
      <c r="N211" s="1">
        <v>8</v>
      </c>
      <c r="O211" s="1" t="s">
        <v>530</v>
      </c>
      <c r="P211" s="1" t="s">
        <v>531</v>
      </c>
    </row>
    <row r="212" spans="13:16">
      <c r="M212" s="1">
        <v>12</v>
      </c>
      <c r="N212" s="1">
        <v>4</v>
      </c>
      <c r="O212" s="1" t="s">
        <v>318</v>
      </c>
      <c r="P212" s="1" t="s">
        <v>532</v>
      </c>
    </row>
    <row r="213" spans="13:16">
      <c r="M213" s="1">
        <v>136</v>
      </c>
      <c r="N213" s="1">
        <v>11</v>
      </c>
      <c r="O213" s="1" t="s">
        <v>533</v>
      </c>
      <c r="P213" s="1" t="s">
        <v>534</v>
      </c>
    </row>
    <row r="214" spans="13:16">
      <c r="M214" s="1">
        <v>48</v>
      </c>
      <c r="N214" s="1">
        <v>6</v>
      </c>
      <c r="O214" s="1" t="s">
        <v>535</v>
      </c>
      <c r="P214" s="1" t="s">
        <v>536</v>
      </c>
    </row>
    <row r="215" spans="13:16">
      <c r="M215" s="1">
        <v>137</v>
      </c>
      <c r="N215" s="1">
        <v>11</v>
      </c>
      <c r="O215" s="1" t="s">
        <v>296</v>
      </c>
      <c r="P215" s="1" t="s">
        <v>537</v>
      </c>
    </row>
    <row r="216" spans="13:16">
      <c r="M216" s="1">
        <v>273</v>
      </c>
      <c r="N216" s="1">
        <v>38</v>
      </c>
      <c r="O216" s="1" t="s">
        <v>538</v>
      </c>
      <c r="P216" s="1" t="s">
        <v>539</v>
      </c>
    </row>
    <row r="217" spans="13:16">
      <c r="M217" s="1">
        <v>183</v>
      </c>
      <c r="N217" s="1">
        <v>12</v>
      </c>
      <c r="O217" s="1" t="s">
        <v>540</v>
      </c>
      <c r="P217" s="1" t="s">
        <v>541</v>
      </c>
    </row>
    <row r="218" spans="13:16">
      <c r="M218" s="1">
        <v>71</v>
      </c>
      <c r="N218" s="1">
        <v>8</v>
      </c>
      <c r="O218" s="1" t="s">
        <v>542</v>
      </c>
      <c r="P218" s="1" t="s">
        <v>543</v>
      </c>
    </row>
    <row r="219" spans="13:16">
      <c r="M219" s="1">
        <v>49</v>
      </c>
      <c r="N219" s="1">
        <v>6</v>
      </c>
      <c r="O219" s="1" t="s">
        <v>544</v>
      </c>
      <c r="P219" s="1" t="s">
        <v>545</v>
      </c>
    </row>
    <row r="220" spans="13:16">
      <c r="M220" s="1">
        <v>50</v>
      </c>
      <c r="N220" s="1">
        <v>6</v>
      </c>
      <c r="O220" s="1" t="s">
        <v>546</v>
      </c>
      <c r="P220" s="1" t="s">
        <v>547</v>
      </c>
    </row>
    <row r="221" spans="13:16">
      <c r="M221" s="1">
        <v>280</v>
      </c>
      <c r="N221" s="1">
        <v>47</v>
      </c>
      <c r="O221" s="1" t="s">
        <v>548</v>
      </c>
      <c r="P221" s="1" t="s">
        <v>549</v>
      </c>
    </row>
    <row r="222" spans="13:16">
      <c r="M222" s="1">
        <v>1</v>
      </c>
      <c r="N222" s="1">
        <v>2</v>
      </c>
      <c r="O222" s="1">
        <v>100</v>
      </c>
      <c r="P222" s="1" t="s">
        <v>550</v>
      </c>
    </row>
    <row r="223" spans="13:16">
      <c r="M223" s="1">
        <v>103</v>
      </c>
      <c r="N223" s="1">
        <v>9</v>
      </c>
      <c r="O223" s="1" t="s">
        <v>551</v>
      </c>
      <c r="P223" s="1" t="s">
        <v>552</v>
      </c>
    </row>
    <row r="224" spans="13:16">
      <c r="M224" s="1">
        <v>274</v>
      </c>
      <c r="N224" s="1">
        <v>45</v>
      </c>
      <c r="O224" s="1">
        <v>100</v>
      </c>
      <c r="P224" s="1" t="s">
        <v>553</v>
      </c>
    </row>
    <row r="225" spans="13:16">
      <c r="M225" s="1">
        <v>275</v>
      </c>
      <c r="N225" s="1">
        <v>46</v>
      </c>
      <c r="O225" s="1">
        <v>100</v>
      </c>
      <c r="P225" s="1" t="s">
        <v>553</v>
      </c>
    </row>
    <row r="226" spans="13:16">
      <c r="M226" s="1">
        <v>138</v>
      </c>
      <c r="N226" s="1">
        <v>11</v>
      </c>
      <c r="O226" s="1" t="s">
        <v>554</v>
      </c>
      <c r="P226" s="1" t="s">
        <v>555</v>
      </c>
    </row>
    <row r="227" spans="13:16">
      <c r="M227" s="1">
        <v>13</v>
      </c>
      <c r="N227" s="1">
        <v>4</v>
      </c>
      <c r="O227" s="1" t="s">
        <v>258</v>
      </c>
      <c r="P227" s="1" t="s">
        <v>556</v>
      </c>
    </row>
    <row r="228" spans="13:16">
      <c r="M228" s="1">
        <v>14</v>
      </c>
      <c r="N228" s="1">
        <v>4</v>
      </c>
      <c r="O228" s="1" t="s">
        <v>287</v>
      </c>
      <c r="P228" s="1" t="s">
        <v>557</v>
      </c>
    </row>
    <row r="229" spans="13:16">
      <c r="M229" s="1">
        <v>197</v>
      </c>
      <c r="N229" s="1">
        <v>15</v>
      </c>
      <c r="O229" s="1" t="s">
        <v>558</v>
      </c>
      <c r="P229" s="1" t="s">
        <v>559</v>
      </c>
    </row>
    <row r="230" spans="13:16">
      <c r="M230" s="1">
        <v>281</v>
      </c>
      <c r="N230" s="1">
        <v>47</v>
      </c>
      <c r="O230" s="1" t="s">
        <v>560</v>
      </c>
      <c r="P230" s="1" t="s">
        <v>561</v>
      </c>
    </row>
    <row r="231" spans="13:16">
      <c r="M231" s="1">
        <v>191</v>
      </c>
      <c r="N231" s="1">
        <v>14</v>
      </c>
      <c r="O231" s="1" t="s">
        <v>318</v>
      </c>
      <c r="P231" s="1" t="s">
        <v>562</v>
      </c>
    </row>
    <row r="232" spans="13:16">
      <c r="M232" s="1">
        <v>206</v>
      </c>
      <c r="N232" s="1">
        <v>16</v>
      </c>
      <c r="O232" s="1" t="s">
        <v>151</v>
      </c>
      <c r="P232" s="1" t="s">
        <v>563</v>
      </c>
    </row>
    <row r="233" spans="13:16">
      <c r="M233" s="1">
        <v>115</v>
      </c>
      <c r="N233" s="1">
        <v>10</v>
      </c>
      <c r="O233" s="1" t="s">
        <v>564</v>
      </c>
      <c r="P233" s="1" t="s">
        <v>565</v>
      </c>
    </row>
    <row r="234" spans="13:16">
      <c r="M234" s="1">
        <v>72</v>
      </c>
      <c r="N234" s="1">
        <v>8</v>
      </c>
      <c r="O234" s="1" t="s">
        <v>566</v>
      </c>
      <c r="P234" s="1" t="s">
        <v>567</v>
      </c>
    </row>
    <row r="235" spans="13:16">
      <c r="M235" s="1">
        <v>116</v>
      </c>
      <c r="N235" s="1">
        <v>10</v>
      </c>
      <c r="O235" s="1" t="s">
        <v>568</v>
      </c>
      <c r="P235" s="1" t="s">
        <v>569</v>
      </c>
    </row>
    <row r="236" spans="13:16">
      <c r="M236" s="1">
        <v>51</v>
      </c>
      <c r="N236" s="1">
        <v>6</v>
      </c>
      <c r="O236" s="1" t="s">
        <v>570</v>
      </c>
      <c r="P236" s="1" t="s">
        <v>571</v>
      </c>
    </row>
    <row r="237" spans="13:16">
      <c r="M237" s="1">
        <v>296</v>
      </c>
      <c r="N237" s="1">
        <v>48</v>
      </c>
      <c r="O237" s="1" t="s">
        <v>189</v>
      </c>
      <c r="P237" s="1" t="s">
        <v>572</v>
      </c>
    </row>
    <row r="238" spans="13:16">
      <c r="M238" s="1">
        <v>198</v>
      </c>
      <c r="N238" s="1">
        <v>15</v>
      </c>
      <c r="O238" s="1" t="s">
        <v>296</v>
      </c>
      <c r="P238" s="1" t="s">
        <v>573</v>
      </c>
    </row>
    <row r="239" spans="13:16">
      <c r="M239" s="1">
        <v>73</v>
      </c>
      <c r="N239" s="1">
        <v>8</v>
      </c>
      <c r="O239" s="1">
        <v>100</v>
      </c>
      <c r="P239" s="1" t="s">
        <v>574</v>
      </c>
    </row>
    <row r="240" spans="13:16">
      <c r="M240" s="1">
        <v>233</v>
      </c>
      <c r="N240" s="1">
        <v>20</v>
      </c>
      <c r="O240" s="1">
        <v>100</v>
      </c>
      <c r="P240" s="1" t="s">
        <v>575</v>
      </c>
    </row>
    <row r="241" spans="13:16">
      <c r="M241" s="1">
        <v>104</v>
      </c>
      <c r="N241" s="1">
        <v>9</v>
      </c>
      <c r="O241" s="1">
        <v>100</v>
      </c>
      <c r="P241" s="1" t="s">
        <v>576</v>
      </c>
    </row>
    <row r="242" spans="13:16">
      <c r="M242" s="1">
        <v>295</v>
      </c>
      <c r="N242" s="1">
        <v>48</v>
      </c>
      <c r="O242" s="1">
        <v>100</v>
      </c>
      <c r="P242" s="1" t="s">
        <v>577</v>
      </c>
    </row>
    <row r="243" spans="13:16">
      <c r="M243" s="1">
        <v>199</v>
      </c>
      <c r="N243" s="1">
        <v>15</v>
      </c>
      <c r="O243" s="1">
        <v>100</v>
      </c>
      <c r="P243" s="1" t="s">
        <v>578</v>
      </c>
    </row>
    <row r="244" spans="13:16">
      <c r="M244" s="1">
        <v>117</v>
      </c>
      <c r="N244" s="1">
        <v>10</v>
      </c>
      <c r="O244" s="1">
        <v>100</v>
      </c>
      <c r="P244" s="1" t="s">
        <v>579</v>
      </c>
    </row>
    <row r="245" spans="13:16">
      <c r="M245" s="1">
        <v>139</v>
      </c>
      <c r="N245" s="1">
        <v>11</v>
      </c>
      <c r="O245" s="1">
        <v>100</v>
      </c>
      <c r="P245" s="1" t="s">
        <v>580</v>
      </c>
    </row>
    <row r="246" spans="13:16">
      <c r="M246" s="1">
        <v>224</v>
      </c>
      <c r="N246" s="1">
        <v>18</v>
      </c>
      <c r="O246" s="1">
        <v>100</v>
      </c>
      <c r="P246" s="1" t="s">
        <v>581</v>
      </c>
    </row>
    <row r="247" spans="13:16">
      <c r="M247" s="1">
        <v>15</v>
      </c>
      <c r="N247" s="1">
        <v>4</v>
      </c>
      <c r="O247" s="1">
        <v>100</v>
      </c>
      <c r="P247" s="1" t="s">
        <v>582</v>
      </c>
    </row>
    <row r="248" spans="13:16">
      <c r="M248" s="1">
        <v>52</v>
      </c>
      <c r="N248" s="1">
        <v>6</v>
      </c>
      <c r="O248" s="1">
        <v>100</v>
      </c>
      <c r="P248" s="1" t="s">
        <v>583</v>
      </c>
    </row>
    <row r="249" spans="13:16">
      <c r="M249" s="1">
        <v>58</v>
      </c>
      <c r="N249" s="1">
        <v>7</v>
      </c>
      <c r="O249" s="1">
        <v>100</v>
      </c>
      <c r="P249" s="1" t="s">
        <v>584</v>
      </c>
    </row>
    <row r="250" spans="13:16">
      <c r="M250" s="1">
        <v>243</v>
      </c>
      <c r="N250" s="1">
        <v>27</v>
      </c>
      <c r="O250" s="1">
        <v>100</v>
      </c>
      <c r="P250" s="1" t="s">
        <v>585</v>
      </c>
    </row>
    <row r="251" spans="13:16">
      <c r="M251" s="1">
        <v>187</v>
      </c>
      <c r="N251" s="1">
        <v>13</v>
      </c>
      <c r="O251" s="1">
        <v>100</v>
      </c>
      <c r="P251" s="1" t="s">
        <v>586</v>
      </c>
    </row>
    <row r="252" spans="13:16">
      <c r="M252" s="1">
        <v>207</v>
      </c>
      <c r="N252" s="1">
        <v>16</v>
      </c>
      <c r="O252" s="1">
        <v>100</v>
      </c>
      <c r="P252" s="1" t="s">
        <v>587</v>
      </c>
    </row>
    <row r="253" spans="13:16">
      <c r="M253" s="1">
        <v>28</v>
      </c>
      <c r="N253" s="1">
        <v>5</v>
      </c>
      <c r="O253" s="1">
        <v>100</v>
      </c>
      <c r="P253" s="1" t="s">
        <v>588</v>
      </c>
    </row>
    <row r="254" spans="13:16">
      <c r="M254" s="1">
        <v>184</v>
      </c>
      <c r="N254" s="1">
        <v>12</v>
      </c>
      <c r="O254" s="1">
        <v>100</v>
      </c>
      <c r="P254" s="1" t="s">
        <v>589</v>
      </c>
    </row>
    <row r="255" spans="13:16">
      <c r="M255" s="1">
        <v>241</v>
      </c>
      <c r="N255" s="1">
        <v>21</v>
      </c>
      <c r="O255" s="1">
        <v>100</v>
      </c>
      <c r="P255" s="1" t="s">
        <v>590</v>
      </c>
    </row>
    <row r="256" spans="13:16">
      <c r="M256" s="1">
        <v>192</v>
      </c>
      <c r="N256" s="1">
        <v>14</v>
      </c>
      <c r="O256" s="1">
        <v>100</v>
      </c>
      <c r="P256" s="1" t="s">
        <v>591</v>
      </c>
    </row>
    <row r="257" spans="13:16">
      <c r="M257" s="1">
        <v>282</v>
      </c>
      <c r="N257" s="1">
        <v>47</v>
      </c>
      <c r="O257" s="1" t="s">
        <v>592</v>
      </c>
      <c r="P257" s="1" t="s">
        <v>593</v>
      </c>
    </row>
    <row r="258" spans="13:16">
      <c r="M258" s="1">
        <v>16</v>
      </c>
      <c r="N258" s="1">
        <v>4</v>
      </c>
      <c r="O258" s="1" t="s">
        <v>594</v>
      </c>
      <c r="P258" s="1" t="s">
        <v>595</v>
      </c>
    </row>
    <row r="259" spans="13:16">
      <c r="M259" s="1">
        <v>17</v>
      </c>
      <c r="N259" s="1">
        <v>4</v>
      </c>
      <c r="O259" s="1" t="s">
        <v>195</v>
      </c>
      <c r="P259" s="1" t="s">
        <v>596</v>
      </c>
    </row>
    <row r="260" spans="13:16">
      <c r="M260" s="1">
        <v>19</v>
      </c>
      <c r="N260" s="1">
        <v>4</v>
      </c>
      <c r="O260" s="1" t="s">
        <v>597</v>
      </c>
      <c r="P260" s="1" t="s">
        <v>598</v>
      </c>
    </row>
    <row r="261" spans="13:16">
      <c r="M261" s="1">
        <v>53</v>
      </c>
      <c r="N261" s="1">
        <v>6</v>
      </c>
      <c r="O261" s="1" t="s">
        <v>599</v>
      </c>
      <c r="P261" s="1" t="s">
        <v>600</v>
      </c>
    </row>
    <row r="262" spans="13:16">
      <c r="M262" s="1">
        <v>54</v>
      </c>
      <c r="N262" s="1">
        <v>6</v>
      </c>
      <c r="O262" s="1" t="s">
        <v>151</v>
      </c>
      <c r="P262" s="1" t="s">
        <v>601</v>
      </c>
    </row>
    <row r="263" spans="13:16">
      <c r="M263" s="1">
        <v>55</v>
      </c>
      <c r="N263" s="1">
        <v>6</v>
      </c>
      <c r="O263" s="1" t="s">
        <v>602</v>
      </c>
      <c r="P263" s="1" t="s">
        <v>603</v>
      </c>
    </row>
    <row r="264" spans="13:16">
      <c r="M264" s="1">
        <v>74</v>
      </c>
      <c r="N264" s="1">
        <v>8</v>
      </c>
      <c r="O264" s="1" t="s">
        <v>195</v>
      </c>
      <c r="P264" s="1" t="s">
        <v>604</v>
      </c>
    </row>
    <row r="265" spans="13:16">
      <c r="M265" s="1">
        <v>20</v>
      </c>
      <c r="N265" s="1">
        <v>4</v>
      </c>
      <c r="O265" s="1" t="s">
        <v>267</v>
      </c>
      <c r="P265" s="1" t="s">
        <v>605</v>
      </c>
    </row>
    <row r="266" spans="13:16">
      <c r="M266" s="1">
        <v>118</v>
      </c>
      <c r="N266" s="1">
        <v>10</v>
      </c>
      <c r="O266" s="1" t="s">
        <v>606</v>
      </c>
      <c r="P266" s="1" t="s">
        <v>607</v>
      </c>
    </row>
    <row r="267" spans="13:16">
      <c r="M267" s="1">
        <v>75</v>
      </c>
      <c r="N267" s="1">
        <v>8</v>
      </c>
      <c r="O267" s="1" t="s">
        <v>201</v>
      </c>
      <c r="P267" s="1" t="s">
        <v>608</v>
      </c>
    </row>
    <row r="268" spans="13:16">
      <c r="M268" s="1">
        <v>76</v>
      </c>
      <c r="N268" s="1">
        <v>8</v>
      </c>
      <c r="O268" s="1" t="s">
        <v>296</v>
      </c>
      <c r="P268" s="1" t="s">
        <v>609</v>
      </c>
    </row>
    <row r="269" spans="13:16">
      <c r="M269" s="1">
        <v>105</v>
      </c>
      <c r="N269" s="1">
        <v>9</v>
      </c>
      <c r="O269" s="1" t="s">
        <v>610</v>
      </c>
      <c r="P269" s="1" t="s">
        <v>611</v>
      </c>
    </row>
    <row r="270" spans="13:16">
      <c r="M270" s="1">
        <v>106</v>
      </c>
      <c r="N270" s="1">
        <v>9</v>
      </c>
      <c r="O270" s="1" t="s">
        <v>201</v>
      </c>
      <c r="P270" s="1" t="s">
        <v>612</v>
      </c>
    </row>
    <row r="271" spans="13:16">
      <c r="M271" s="1">
        <v>107</v>
      </c>
      <c r="N271" s="1">
        <v>9</v>
      </c>
      <c r="O271" s="1" t="s">
        <v>613</v>
      </c>
      <c r="P271" s="1" t="s">
        <v>614</v>
      </c>
    </row>
    <row r="272" spans="13:16">
      <c r="M272" s="1">
        <v>185</v>
      </c>
      <c r="N272" s="1">
        <v>12</v>
      </c>
      <c r="O272" s="1" t="s">
        <v>350</v>
      </c>
      <c r="P272" s="1" t="s">
        <v>615</v>
      </c>
    </row>
    <row r="273" spans="13:16">
      <c r="M273" s="1">
        <v>186</v>
      </c>
      <c r="N273" s="1">
        <v>12</v>
      </c>
      <c r="O273" s="1" t="s">
        <v>616</v>
      </c>
      <c r="P273" s="1" t="s">
        <v>617</v>
      </c>
    </row>
    <row r="274" spans="13:16">
      <c r="M274" s="1">
        <v>283</v>
      </c>
      <c r="N274" s="1">
        <v>47</v>
      </c>
      <c r="O274" s="1" t="s">
        <v>618</v>
      </c>
      <c r="P274" s="1" t="s">
        <v>619</v>
      </c>
    </row>
    <row r="275" spans="13:16">
      <c r="M275" s="1">
        <v>56</v>
      </c>
      <c r="N275" s="1">
        <v>6</v>
      </c>
      <c r="O275" s="1" t="s">
        <v>620</v>
      </c>
      <c r="P275" s="1" t="s">
        <v>621</v>
      </c>
    </row>
    <row r="276" spans="13:16">
      <c r="M276" s="1">
        <v>21</v>
      </c>
      <c r="N276" s="1">
        <v>4</v>
      </c>
      <c r="O276" s="1" t="s">
        <v>622</v>
      </c>
      <c r="P276" s="1" t="s">
        <v>623</v>
      </c>
    </row>
    <row r="277" spans="13:16">
      <c r="M277" s="1">
        <v>140</v>
      </c>
      <c r="N277" s="1">
        <v>11</v>
      </c>
      <c r="O277" s="1" t="s">
        <v>301</v>
      </c>
      <c r="P277" s="1" t="s">
        <v>624</v>
      </c>
    </row>
    <row r="278" spans="13:16">
      <c r="M278" s="1">
        <v>108</v>
      </c>
      <c r="N278" s="1">
        <v>9</v>
      </c>
      <c r="O278" s="1" t="s">
        <v>625</v>
      </c>
      <c r="P278" s="1" t="s">
        <v>626</v>
      </c>
    </row>
    <row r="279" spans="13:16">
      <c r="M279" s="1">
        <v>297</v>
      </c>
      <c r="N279" s="1">
        <v>48</v>
      </c>
      <c r="O279" s="1" t="s">
        <v>627</v>
      </c>
      <c r="P279" s="1" t="s">
        <v>628</v>
      </c>
    </row>
    <row r="280" spans="13:16">
      <c r="M280" s="1">
        <v>22</v>
      </c>
      <c r="N280" s="1">
        <v>4</v>
      </c>
      <c r="O280" s="1" t="s">
        <v>189</v>
      </c>
      <c r="P280" s="1" t="s">
        <v>629</v>
      </c>
    </row>
    <row r="281" spans="13:16">
      <c r="M281" s="1">
        <v>141</v>
      </c>
      <c r="N281" s="1">
        <v>11</v>
      </c>
      <c r="O281" s="1" t="s">
        <v>193</v>
      </c>
      <c r="P281" s="1" t="s">
        <v>630</v>
      </c>
    </row>
    <row r="282" spans="13:16">
      <c r="M282" s="1">
        <v>77</v>
      </c>
      <c r="N282" s="1">
        <v>8</v>
      </c>
      <c r="O282" s="1" t="s">
        <v>631</v>
      </c>
      <c r="P282" s="1" t="s">
        <v>632</v>
      </c>
    </row>
    <row r="283" spans="13:16">
      <c r="M283" s="1">
        <v>143</v>
      </c>
      <c r="N283" s="1">
        <v>11</v>
      </c>
      <c r="O283" s="1" t="s">
        <v>633</v>
      </c>
      <c r="P283" s="1" t="s">
        <v>634</v>
      </c>
    </row>
    <row r="284" spans="13:16">
      <c r="M284" s="1">
        <v>144</v>
      </c>
      <c r="N284" s="1">
        <v>11</v>
      </c>
      <c r="O284" s="1" t="s">
        <v>635</v>
      </c>
      <c r="P284" s="1" t="s">
        <v>636</v>
      </c>
    </row>
    <row r="285" spans="13:16">
      <c r="M285" s="1">
        <v>145</v>
      </c>
      <c r="N285" s="1">
        <v>11</v>
      </c>
      <c r="O285" s="1" t="s">
        <v>318</v>
      </c>
      <c r="P285" s="1" t="s">
        <v>637</v>
      </c>
    </row>
    <row r="286" spans="13:16">
      <c r="M286" s="1">
        <v>146</v>
      </c>
      <c r="N286" s="1">
        <v>11</v>
      </c>
      <c r="O286" s="1" t="s">
        <v>638</v>
      </c>
      <c r="P286" s="1" t="s">
        <v>639</v>
      </c>
    </row>
    <row r="289" spans="16:16">
      <c r="P289" s="1" t="s">
        <v>640</v>
      </c>
    </row>
    <row r="290" spans="16:16">
      <c r="P290" s="1" t="s">
        <v>641</v>
      </c>
    </row>
    <row r="291" spans="16:16">
      <c r="P291" s="1" t="s">
        <v>642</v>
      </c>
    </row>
    <row r="292" spans="16:16">
      <c r="P292" s="1" t="s">
        <v>643</v>
      </c>
    </row>
    <row r="293" spans="16:16">
      <c r="P293" s="1" t="s">
        <v>644</v>
      </c>
    </row>
  </sheetData>
  <dataValidations count="1">
    <dataValidation type="list" allowBlank="1" showInputMessage="1" showErrorMessage="1" sqref="B2" xr:uid="{C435CA1B-4EB5-4C6D-9624-647116B63352}">
      <formula1>$P$5:$P$286</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A96F8-6742-48A4-A81D-EC518D17640D}">
  <dimension ref="A1:B8"/>
  <sheetViews>
    <sheetView topLeftCell="A4" zoomScale="137" zoomScaleNormal="137" workbookViewId="0">
      <selection activeCell="B6" sqref="B6"/>
    </sheetView>
  </sheetViews>
  <sheetFormatPr baseColWidth="10" defaultRowHeight="15"/>
  <cols>
    <col min="1" max="1" width="65" style="10" customWidth="1"/>
    <col min="2" max="2" width="15.7109375" style="10" bestFit="1" customWidth="1"/>
    <col min="3" max="16384" width="11.42578125" style="10"/>
  </cols>
  <sheetData>
    <row r="1" spans="1:2" ht="15.75" thickBot="1">
      <c r="A1" s="10" t="str">
        <f>Institución!B2</f>
        <v>Administración del Patrimonio de la Beneficencia Pública</v>
      </c>
    </row>
    <row r="2" spans="1:2">
      <c r="A2" s="195" t="s">
        <v>675</v>
      </c>
      <c r="B2" s="196"/>
    </row>
    <row r="3" spans="1:2">
      <c r="A3" s="197"/>
      <c r="B3" s="198"/>
    </row>
    <row r="4" spans="1:2" ht="36" customHeight="1">
      <c r="A4" s="182" t="s">
        <v>670</v>
      </c>
      <c r="B4" s="199"/>
    </row>
    <row r="5" spans="1:2" ht="36" customHeight="1">
      <c r="A5" s="182" t="s">
        <v>656</v>
      </c>
      <c r="B5" s="199"/>
    </row>
    <row r="6" spans="1:2" ht="15.75" thickBot="1">
      <c r="A6" s="200"/>
      <c r="B6" s="201"/>
    </row>
    <row r="7" spans="1:2" ht="36" customHeight="1" thickBot="1">
      <c r="A7" s="202"/>
      <c r="B7" s="205" t="e">
        <f>B4/B5*100</f>
        <v>#DIV/0!</v>
      </c>
    </row>
    <row r="8" spans="1:2" ht="21.95" customHeight="1">
      <c r="A8" s="206" t="s">
        <v>672</v>
      </c>
      <c r="B8" s="207"/>
    </row>
  </sheetData>
  <sheetProtection algorithmName="SHA-512" hashValue="yt/MAjGrkNMW9rRd5TzVF8kNxb9k7yQDIkG1c2/Eed/uYg57igE0tXghVjVgtI7q3XB8on4TvleIo0byrBWYKA==" saltValue="UN96puUtc0kKNmGaeHtwDA==" spinCount="100000" sheet="1" objects="1" scenarios="1"/>
  <mergeCells count="2">
    <mergeCell ref="A8:B8"/>
    <mergeCell ref="A2: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AED54-FDC0-4A6D-8848-52550C240E47}">
  <dimension ref="A1:B8"/>
  <sheetViews>
    <sheetView zoomScale="158" zoomScaleNormal="158" workbookViewId="0">
      <selection activeCell="B6" sqref="B6"/>
    </sheetView>
  </sheetViews>
  <sheetFormatPr baseColWidth="10" defaultRowHeight="15"/>
  <cols>
    <col min="1" max="1" width="63.42578125" style="10" customWidth="1"/>
    <col min="2" max="2" width="15.7109375" style="10" bestFit="1" customWidth="1"/>
    <col min="3" max="16384" width="11.42578125" style="10"/>
  </cols>
  <sheetData>
    <row r="1" spans="1:2" ht="15.75" thickBot="1">
      <c r="A1" s="10" t="str">
        <f>Institución!B2</f>
        <v>Administración del Patrimonio de la Beneficencia Pública</v>
      </c>
    </row>
    <row r="2" spans="1:2">
      <c r="A2" s="195" t="s">
        <v>674</v>
      </c>
      <c r="B2" s="196"/>
    </row>
    <row r="3" spans="1:2">
      <c r="A3" s="197"/>
      <c r="B3" s="198"/>
    </row>
    <row r="4" spans="1:2">
      <c r="A4" s="182" t="s">
        <v>671</v>
      </c>
      <c r="B4" s="199"/>
    </row>
    <row r="5" spans="1:2">
      <c r="A5" s="182" t="s">
        <v>657</v>
      </c>
      <c r="B5" s="199"/>
    </row>
    <row r="6" spans="1:2" ht="15.75" thickBot="1">
      <c r="A6" s="200"/>
      <c r="B6" s="201"/>
    </row>
    <row r="7" spans="1:2" ht="15.75" thickBot="1">
      <c r="A7" s="202"/>
      <c r="B7" s="205" t="e">
        <f>B4/B5*100</f>
        <v>#DIV/0!</v>
      </c>
    </row>
    <row r="8" spans="1:2">
      <c r="A8" s="206" t="s">
        <v>667</v>
      </c>
      <c r="B8" s="207"/>
    </row>
  </sheetData>
  <sheetProtection algorithmName="SHA-512" hashValue="aa3QOACfOzKdp1OUzFujm1A89t7A+XrkQhpIizAUP3AF0UkguHd25P1SGtiW2QDLO9zVUA0o1WUC8CVPPmf4Yg==" saltValue="/+LNAnbLP9sOnQj+L2x9EA==" spinCount="100000" sheet="1" objects="1" scenarios="1"/>
  <mergeCells count="2">
    <mergeCell ref="A2:B3"/>
    <mergeCell ref="A8:B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C90FD-CC3D-41B0-A5DA-36251E468EF6}">
  <dimension ref="A1:B7"/>
  <sheetViews>
    <sheetView zoomScale="147" zoomScaleNormal="147" workbookViewId="0">
      <selection activeCell="B7" sqref="B7"/>
    </sheetView>
  </sheetViews>
  <sheetFormatPr baseColWidth="10" defaultRowHeight="15"/>
  <cols>
    <col min="1" max="1" width="92.42578125" style="10" customWidth="1"/>
    <col min="2" max="2" width="15.7109375" style="10" bestFit="1" customWidth="1"/>
    <col min="3" max="16384" width="11.42578125" style="10"/>
  </cols>
  <sheetData>
    <row r="1" spans="1:2" ht="15.75" thickBot="1">
      <c r="A1" s="10" t="str">
        <f>Institución!B2</f>
        <v>Administración del Patrimonio de la Beneficencia Pública</v>
      </c>
    </row>
    <row r="2" spans="1:2">
      <c r="A2" s="195" t="s">
        <v>673</v>
      </c>
      <c r="B2" s="196"/>
    </row>
    <row r="3" spans="1:2">
      <c r="A3" s="197"/>
      <c r="B3" s="198"/>
    </row>
    <row r="4" spans="1:2">
      <c r="A4" s="182" t="s">
        <v>658</v>
      </c>
      <c r="B4" s="199"/>
    </row>
    <row r="5" spans="1:2">
      <c r="A5" s="182" t="s">
        <v>659</v>
      </c>
      <c r="B5" s="199"/>
    </row>
    <row r="6" spans="1:2" ht="15.75" thickBot="1">
      <c r="A6" s="200"/>
      <c r="B6" s="201"/>
    </row>
    <row r="7" spans="1:2" ht="15.75" thickBot="1">
      <c r="A7" s="202"/>
      <c r="B7" s="208" t="e">
        <f>B4/B5*100</f>
        <v>#DIV/0!</v>
      </c>
    </row>
  </sheetData>
  <sheetProtection algorithmName="SHA-512" hashValue="YVDFbJgs+WRwtjPEC4+Xk2wetIdBrgB9u9USjxNyQydAvbs69LOxreApUcIZuzdE4XkvY1EAQn6F9DaK/xQZug==" saltValue="rG1FavmCSC+bbK4BvAtK8g==" spinCount="100000" sheet="1" objects="1" scenarios="1"/>
  <mergeCells count="1">
    <mergeCell ref="A2:B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2481F-44CD-4AC8-A338-AD2F6314DC44}">
  <dimension ref="A1:B7"/>
  <sheetViews>
    <sheetView zoomScale="127" zoomScaleNormal="127" workbookViewId="0">
      <selection activeCell="B6" sqref="B6"/>
    </sheetView>
  </sheetViews>
  <sheetFormatPr baseColWidth="10" defaultRowHeight="15"/>
  <cols>
    <col min="1" max="1" width="81.28515625" style="10" customWidth="1"/>
    <col min="2" max="2" width="21.28515625" style="10" customWidth="1"/>
    <col min="3" max="16384" width="11.42578125" style="10"/>
  </cols>
  <sheetData>
    <row r="1" spans="1:2" ht="15.75" thickBot="1">
      <c r="A1" s="10" t="str">
        <f>Institución!B2</f>
        <v>Administración del Patrimonio de la Beneficencia Pública</v>
      </c>
    </row>
    <row r="2" spans="1:2">
      <c r="A2" s="195" t="s">
        <v>678</v>
      </c>
      <c r="B2" s="196"/>
    </row>
    <row r="3" spans="1:2">
      <c r="A3" s="197"/>
      <c r="B3" s="198"/>
    </row>
    <row r="4" spans="1:2">
      <c r="A4" s="182" t="s">
        <v>660</v>
      </c>
      <c r="B4" s="199"/>
    </row>
    <row r="5" spans="1:2">
      <c r="A5" s="182" t="s">
        <v>659</v>
      </c>
      <c r="B5" s="199"/>
    </row>
    <row r="6" spans="1:2" ht="15.75" thickBot="1">
      <c r="A6" s="200"/>
      <c r="B6" s="201"/>
    </row>
    <row r="7" spans="1:2" ht="15.75" thickBot="1">
      <c r="A7" s="202"/>
      <c r="B7" s="208" t="e">
        <f>B4/B5*100</f>
        <v>#DIV/0!</v>
      </c>
    </row>
  </sheetData>
  <sheetProtection algorithmName="SHA-512" hashValue="QjKhFHEz6pfifm+t8dxk4fwNURHVcspr4yOIU5voAIidgvB+zrJIU8lRNA1cxJJIMdS0GQ4lhs6Fmuo2EkyukA==" saltValue="dspukOMg+ekdht7qn0iECA==" spinCount="100000" sheet="1" objects="1" scenarios="1"/>
  <mergeCells count="1">
    <mergeCell ref="A2:B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CB40-E30E-42E0-85AB-EBACAAEF93BB}">
  <dimension ref="A1:B7"/>
  <sheetViews>
    <sheetView zoomScale="141" zoomScaleNormal="141" workbookViewId="0">
      <selection activeCell="B7" sqref="B7"/>
    </sheetView>
  </sheetViews>
  <sheetFormatPr baseColWidth="10" defaultRowHeight="15"/>
  <cols>
    <col min="1" max="1" width="95.42578125" style="10" customWidth="1"/>
    <col min="2" max="2" width="18.140625" style="10" customWidth="1"/>
    <col min="3" max="16384" width="11.42578125" style="10"/>
  </cols>
  <sheetData>
    <row r="1" spans="1:2" ht="15.75" thickBot="1">
      <c r="A1" s="10" t="str">
        <f>Institución!B2</f>
        <v>Administración del Patrimonio de la Beneficencia Pública</v>
      </c>
    </row>
    <row r="2" spans="1:2">
      <c r="A2" s="195" t="s">
        <v>679</v>
      </c>
      <c r="B2" s="196"/>
    </row>
    <row r="3" spans="1:2">
      <c r="A3" s="197"/>
      <c r="B3" s="198"/>
    </row>
    <row r="4" spans="1:2">
      <c r="A4" s="182" t="s">
        <v>661</v>
      </c>
      <c r="B4" s="199"/>
    </row>
    <row r="5" spans="1:2">
      <c r="A5" s="182" t="s">
        <v>662</v>
      </c>
      <c r="B5" s="199"/>
    </row>
    <row r="6" spans="1:2" ht="15.75" thickBot="1">
      <c r="A6" s="200"/>
      <c r="B6" s="201"/>
    </row>
    <row r="7" spans="1:2" ht="15.75" thickBot="1">
      <c r="A7" s="202"/>
      <c r="B7" s="205" t="e">
        <f>B4/B5</f>
        <v>#DIV/0!</v>
      </c>
    </row>
  </sheetData>
  <sheetProtection algorithmName="SHA-512" hashValue="C7MUDbeDPIH5HT9HKr6o3TmKzjrZD4prb0U5TT3a+x7V+r0EVti2/ILfVk2MPRIkA0bQE7lBYCe8s4LkR0HsmA==" saltValue="dNlhOkXP5BhWi3MHxMqZRw==" spinCount="100000" sheet="1" objects="1" scenarios="1"/>
  <mergeCells count="1">
    <mergeCell ref="A2:B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EFF22-976E-A843-B0AA-EE0200EAB98C}">
  <dimension ref="A1:B10"/>
  <sheetViews>
    <sheetView zoomScale="141" zoomScaleNormal="141" workbookViewId="0">
      <selection activeCell="B7" sqref="B7"/>
    </sheetView>
  </sheetViews>
  <sheetFormatPr baseColWidth="10" defaultRowHeight="15"/>
  <cols>
    <col min="1" max="1" width="95.42578125" style="10" customWidth="1"/>
    <col min="2" max="2" width="18.140625" style="10" customWidth="1"/>
    <col min="3" max="16384" width="11.42578125" style="10"/>
  </cols>
  <sheetData>
    <row r="1" spans="1:2" ht="15.75" thickBot="1">
      <c r="A1" s="10" t="str">
        <f>Institución!B2</f>
        <v>Administración del Patrimonio de la Beneficencia Pública</v>
      </c>
    </row>
    <row r="2" spans="1:2">
      <c r="A2" s="195" t="s">
        <v>680</v>
      </c>
      <c r="B2" s="196"/>
    </row>
    <row r="3" spans="1:2">
      <c r="A3" s="197"/>
      <c r="B3" s="198"/>
    </row>
    <row r="4" spans="1:2">
      <c r="A4" s="182" t="s">
        <v>683</v>
      </c>
      <c r="B4" s="199"/>
    </row>
    <row r="5" spans="1:2">
      <c r="A5" s="182" t="s">
        <v>684</v>
      </c>
      <c r="B5" s="199"/>
    </row>
    <row r="6" spans="1:2" ht="15.75" thickBot="1">
      <c r="A6" s="200"/>
      <c r="B6" s="201"/>
    </row>
    <row r="7" spans="1:2" ht="15.75" thickBot="1">
      <c r="A7" s="202"/>
      <c r="B7" s="209" t="e">
        <f>B4/B5</f>
        <v>#DIV/0!</v>
      </c>
    </row>
    <row r="10" spans="1:2">
      <c r="A10" s="35"/>
    </row>
  </sheetData>
  <sheetProtection algorithmName="SHA-512" hashValue="5Qf5sFGCttMlKzNV2RUJZj8dQvSxM0VUJyTvIddNxHveAUkXxBvc34lZg7NhVHPJH6JtOD2XtJFUiMLCxu5PWQ==" saltValue="BRSWmLaY2u47AnynVqvHeQ==" spinCount="100000" sheet="1" objects="1" scenarios="1"/>
  <mergeCells count="1">
    <mergeCell ref="A2:B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topLeftCell="A7" zoomScale="130" zoomScaleNormal="130" workbookViewId="0">
      <selection activeCell="E10" sqref="E10"/>
    </sheetView>
  </sheetViews>
  <sheetFormatPr baseColWidth="10" defaultColWidth="9.140625" defaultRowHeight="15"/>
  <cols>
    <col min="1" max="1" width="25.28515625" style="10" customWidth="1"/>
    <col min="2" max="2" width="4.140625" style="10" customWidth="1"/>
    <col min="3" max="9" width="9.140625" style="10"/>
    <col min="10" max="10" width="3.140625" style="10" customWidth="1"/>
    <col min="11" max="13" width="9.140625" style="10"/>
    <col min="14" max="14" width="10.5703125" style="10" bestFit="1" customWidth="1"/>
    <col min="15" max="15" width="17.5703125" style="10" bestFit="1" customWidth="1"/>
    <col min="16" max="16384" width="9.140625" style="10"/>
  </cols>
  <sheetData>
    <row r="1" spans="1:17" ht="15.75" thickBot="1">
      <c r="A1" s="10" t="str">
        <f>Institución!B2</f>
        <v>Administración del Patrimonio de la Beneficencia Pública</v>
      </c>
    </row>
    <row r="2" spans="1:17">
      <c r="A2" s="11" t="s">
        <v>0</v>
      </c>
      <c r="B2" s="12"/>
      <c r="C2" s="12"/>
      <c r="D2" s="12"/>
      <c r="E2" s="12"/>
      <c r="F2" s="12"/>
      <c r="G2" s="12"/>
      <c r="H2" s="12"/>
      <c r="I2" s="12"/>
      <c r="J2" s="12"/>
      <c r="K2" s="12"/>
      <c r="L2" s="12"/>
      <c r="M2" s="12"/>
      <c r="N2" s="13"/>
    </row>
    <row r="3" spans="1:17" ht="15" customHeight="1">
      <c r="A3" s="14" t="s">
        <v>1</v>
      </c>
      <c r="B3" s="15"/>
      <c r="C3" s="16" t="s">
        <v>2</v>
      </c>
      <c r="D3" s="16"/>
      <c r="E3" s="16"/>
      <c r="F3" s="16"/>
      <c r="G3" s="16"/>
      <c r="H3" s="16"/>
      <c r="I3" s="16"/>
      <c r="J3" s="17"/>
      <c r="K3" s="18" t="s">
        <v>4</v>
      </c>
      <c r="L3" s="18"/>
      <c r="M3" s="18"/>
      <c r="N3" s="18"/>
      <c r="O3" s="18"/>
      <c r="P3" s="18"/>
      <c r="Q3" s="18"/>
    </row>
    <row r="4" spans="1:17" ht="15.75" thickBot="1">
      <c r="A4" s="14"/>
      <c r="B4" s="15"/>
      <c r="C4" s="19" t="s">
        <v>3</v>
      </c>
      <c r="D4" s="19"/>
      <c r="E4" s="19"/>
      <c r="F4" s="19"/>
      <c r="G4" s="19"/>
      <c r="H4" s="19"/>
      <c r="I4" s="19"/>
      <c r="J4" s="17"/>
      <c r="K4" s="18"/>
      <c r="L4" s="18"/>
      <c r="M4" s="18"/>
      <c r="N4" s="18"/>
      <c r="O4" s="18"/>
      <c r="P4" s="18"/>
      <c r="Q4" s="18"/>
    </row>
    <row r="5" spans="1:17" ht="15.75" customHeight="1" thickBot="1">
      <c r="A5" s="14"/>
      <c r="B5" s="20"/>
      <c r="C5" s="21" t="s">
        <v>5</v>
      </c>
      <c r="D5" s="22" t="s">
        <v>6</v>
      </c>
      <c r="E5" s="22"/>
      <c r="F5" s="22"/>
      <c r="G5" s="22"/>
      <c r="H5" s="22"/>
      <c r="I5" s="22"/>
      <c r="J5" s="23"/>
      <c r="K5" s="24" t="s">
        <v>7</v>
      </c>
      <c r="L5" s="25" t="s">
        <v>8</v>
      </c>
      <c r="M5" s="25"/>
      <c r="N5" s="25"/>
      <c r="O5" s="25"/>
      <c r="P5" s="25"/>
      <c r="Q5" s="25"/>
    </row>
    <row r="6" spans="1:17" ht="15.75">
      <c r="A6" s="14"/>
      <c r="B6" s="20"/>
      <c r="C6" s="26"/>
      <c r="D6" s="27" t="s">
        <v>9</v>
      </c>
      <c r="E6" s="27" t="s">
        <v>10</v>
      </c>
      <c r="F6" s="27" t="s">
        <v>11</v>
      </c>
      <c r="G6" s="27" t="s">
        <v>12</v>
      </c>
      <c r="H6" s="27" t="s">
        <v>13</v>
      </c>
      <c r="I6" s="27" t="s">
        <v>14</v>
      </c>
      <c r="J6" s="28"/>
      <c r="K6" s="26"/>
      <c r="L6" s="27" t="s">
        <v>681</v>
      </c>
      <c r="M6" s="27" t="s">
        <v>10</v>
      </c>
      <c r="N6" s="27" t="s">
        <v>11</v>
      </c>
      <c r="O6" s="27" t="s">
        <v>12</v>
      </c>
      <c r="P6" s="27" t="s">
        <v>13</v>
      </c>
      <c r="Q6" s="27" t="s">
        <v>14</v>
      </c>
    </row>
    <row r="7" spans="1:17">
      <c r="A7" s="29" t="s">
        <v>16</v>
      </c>
      <c r="B7" s="30"/>
      <c r="C7" s="4">
        <f>C8+C13</f>
        <v>0</v>
      </c>
      <c r="D7" s="4">
        <f>D8+D13</f>
        <v>0</v>
      </c>
      <c r="E7" s="5">
        <f t="shared" ref="E7:I7" si="0">E8+E13</f>
        <v>0</v>
      </c>
      <c r="F7" s="5">
        <f t="shared" si="0"/>
        <v>0</v>
      </c>
      <c r="G7" s="5">
        <f t="shared" si="0"/>
        <v>0</v>
      </c>
      <c r="H7" s="5">
        <f t="shared" si="0"/>
        <v>0</v>
      </c>
      <c r="I7" s="5">
        <f t="shared" si="0"/>
        <v>0</v>
      </c>
      <c r="J7" s="32"/>
      <c r="K7" s="31"/>
      <c r="L7" s="56" t="e">
        <f>(D7)/(C7*1.033)-1</f>
        <v>#DIV/0!</v>
      </c>
      <c r="M7" s="31"/>
      <c r="N7" s="31"/>
      <c r="O7" s="31"/>
      <c r="P7" s="31"/>
      <c r="Q7" s="31"/>
    </row>
    <row r="8" spans="1:17">
      <c r="A8" s="33" t="s">
        <v>17</v>
      </c>
      <c r="B8" s="34"/>
      <c r="C8" s="60">
        <f>C9+C10+C11+C12</f>
        <v>0</v>
      </c>
      <c r="D8" s="60">
        <f>D9+D10+D11+D12</f>
        <v>0</v>
      </c>
      <c r="E8" s="59"/>
      <c r="F8" s="59"/>
      <c r="G8" s="59"/>
      <c r="H8" s="59"/>
      <c r="I8" s="59"/>
      <c r="J8" s="32"/>
      <c r="K8" s="35"/>
      <c r="L8" s="57" t="e">
        <f t="shared" ref="L8:L16" si="1">(D8)/(C8*1.033)-1</f>
        <v>#DIV/0!</v>
      </c>
      <c r="M8" s="35"/>
      <c r="N8" s="35"/>
      <c r="O8" s="35"/>
      <c r="P8" s="35"/>
      <c r="Q8" s="35"/>
    </row>
    <row r="9" spans="1:17">
      <c r="A9" s="36" t="s">
        <v>18</v>
      </c>
      <c r="B9" s="37"/>
      <c r="C9" s="32"/>
      <c r="D9" s="32"/>
      <c r="E9" s="38"/>
      <c r="F9" s="39"/>
      <c r="G9" s="40"/>
      <c r="H9" s="40"/>
      <c r="I9" s="39"/>
      <c r="J9" s="32"/>
      <c r="K9" s="39"/>
      <c r="L9" s="57" t="e">
        <f t="shared" si="1"/>
        <v>#DIV/0!</v>
      </c>
      <c r="M9" s="35"/>
      <c r="N9" s="41"/>
      <c r="O9" s="42"/>
      <c r="P9" s="43"/>
      <c r="Q9" s="43"/>
    </row>
    <row r="10" spans="1:17">
      <c r="A10" s="36" t="s">
        <v>19</v>
      </c>
      <c r="B10" s="37"/>
      <c r="C10" s="32"/>
      <c r="D10" s="32"/>
      <c r="E10" s="38"/>
      <c r="F10" s="39"/>
      <c r="G10" s="40"/>
      <c r="H10" s="40"/>
      <c r="I10" s="39"/>
      <c r="J10" s="32"/>
      <c r="K10" s="39"/>
      <c r="L10" s="57" t="e">
        <f t="shared" si="1"/>
        <v>#DIV/0!</v>
      </c>
      <c r="M10" s="41"/>
      <c r="N10" s="41"/>
      <c r="O10" s="35"/>
      <c r="P10" s="43"/>
      <c r="Q10" s="43"/>
    </row>
    <row r="11" spans="1:17">
      <c r="A11" s="36" t="s">
        <v>20</v>
      </c>
      <c r="B11" s="37"/>
      <c r="C11" s="32"/>
      <c r="D11" s="32"/>
      <c r="E11" s="38"/>
      <c r="F11" s="39"/>
      <c r="G11" s="40"/>
      <c r="H11" s="40"/>
      <c r="I11" s="39"/>
      <c r="J11" s="32"/>
      <c r="K11" s="39"/>
      <c r="L11" s="57" t="e">
        <f t="shared" si="1"/>
        <v>#DIV/0!</v>
      </c>
      <c r="M11" s="35"/>
      <c r="N11" s="35"/>
      <c r="O11" s="35"/>
      <c r="P11" s="43"/>
      <c r="Q11" s="43"/>
    </row>
    <row r="12" spans="1:17">
      <c r="A12" s="36" t="s">
        <v>21</v>
      </c>
      <c r="B12" s="37"/>
      <c r="C12" s="32"/>
      <c r="D12" s="32"/>
      <c r="E12" s="38"/>
      <c r="F12" s="39"/>
      <c r="G12" s="40"/>
      <c r="H12" s="40"/>
      <c r="I12" s="39"/>
      <c r="J12" s="32"/>
      <c r="K12" s="39"/>
      <c r="L12" s="57" t="e">
        <f t="shared" si="1"/>
        <v>#DIV/0!</v>
      </c>
      <c r="M12" s="35"/>
      <c r="N12" s="35"/>
      <c r="O12" s="35"/>
      <c r="P12" s="43"/>
      <c r="Q12" s="43"/>
    </row>
    <row r="13" spans="1:17">
      <c r="A13" s="33" t="s">
        <v>22</v>
      </c>
      <c r="B13" s="34"/>
      <c r="C13" s="58">
        <f>SUM(C14:C16)</f>
        <v>0</v>
      </c>
      <c r="D13" s="58">
        <f t="shared" ref="D13:I13" si="2">SUM(D14:D16)</f>
        <v>0</v>
      </c>
      <c r="E13" s="59">
        <f t="shared" si="2"/>
        <v>0</v>
      </c>
      <c r="F13" s="59">
        <f t="shared" si="2"/>
        <v>0</v>
      </c>
      <c r="G13" s="59">
        <f t="shared" si="2"/>
        <v>0</v>
      </c>
      <c r="H13" s="59">
        <f t="shared" si="2"/>
        <v>0</v>
      </c>
      <c r="I13" s="59">
        <f t="shared" si="2"/>
        <v>0</v>
      </c>
      <c r="J13" s="32"/>
      <c r="K13" s="35"/>
      <c r="L13" s="57" t="e">
        <f t="shared" si="1"/>
        <v>#DIV/0!</v>
      </c>
      <c r="M13" s="35"/>
      <c r="N13" s="35"/>
      <c r="O13" s="44"/>
      <c r="P13" s="44"/>
      <c r="Q13" s="44"/>
    </row>
    <row r="14" spans="1:17">
      <c r="A14" s="36" t="s">
        <v>23</v>
      </c>
      <c r="B14" s="37"/>
      <c r="C14" s="32"/>
      <c r="D14" s="32"/>
      <c r="E14" s="38"/>
      <c r="F14" s="39"/>
      <c r="G14" s="40"/>
      <c r="H14" s="40"/>
      <c r="I14" s="39"/>
      <c r="J14" s="32"/>
      <c r="K14" s="39"/>
      <c r="L14" s="57" t="e">
        <f t="shared" si="1"/>
        <v>#DIV/0!</v>
      </c>
      <c r="M14" s="35"/>
      <c r="N14" s="35"/>
      <c r="O14" s="35"/>
      <c r="P14" s="43"/>
      <c r="Q14" s="43"/>
    </row>
    <row r="15" spans="1:17">
      <c r="A15" s="36" t="s">
        <v>20</v>
      </c>
      <c r="B15" s="37"/>
      <c r="C15" s="32"/>
      <c r="D15" s="32"/>
      <c r="E15" s="38"/>
      <c r="F15" s="39"/>
      <c r="G15" s="40"/>
      <c r="H15" s="40"/>
      <c r="I15" s="39"/>
      <c r="J15" s="32"/>
      <c r="K15" s="39"/>
      <c r="L15" s="57" t="e">
        <f t="shared" si="1"/>
        <v>#DIV/0!</v>
      </c>
      <c r="M15" s="35"/>
      <c r="N15" s="35"/>
      <c r="O15" s="35"/>
      <c r="P15" s="43"/>
      <c r="Q15" s="43"/>
    </row>
    <row r="16" spans="1:17" ht="15.75" thickBot="1">
      <c r="A16" s="45" t="s">
        <v>24</v>
      </c>
      <c r="B16" s="46"/>
      <c r="C16" s="47"/>
      <c r="D16" s="48"/>
      <c r="E16" s="49"/>
      <c r="F16" s="49"/>
      <c r="G16" s="50"/>
      <c r="H16" s="50"/>
      <c r="I16" s="50"/>
      <c r="J16" s="48"/>
      <c r="K16" s="51"/>
      <c r="L16" s="57" t="e">
        <f t="shared" si="1"/>
        <v>#DIV/0!</v>
      </c>
      <c r="M16" s="51"/>
      <c r="N16" s="51"/>
      <c r="O16" s="52"/>
      <c r="P16" s="53"/>
      <c r="Q16" s="53"/>
    </row>
    <row r="17" spans="1:17" ht="45.95" customHeight="1">
      <c r="A17" s="54" t="s">
        <v>682</v>
      </c>
      <c r="B17" s="55"/>
      <c r="C17" s="55"/>
      <c r="D17" s="55"/>
      <c r="E17" s="55"/>
      <c r="F17" s="55"/>
      <c r="G17" s="55"/>
      <c r="H17" s="55"/>
      <c r="I17" s="55"/>
      <c r="J17" s="55"/>
      <c r="K17" s="55"/>
      <c r="L17" s="55"/>
      <c r="M17" s="55"/>
      <c r="N17" s="55"/>
      <c r="O17" s="55"/>
      <c r="P17" s="55"/>
      <c r="Q17" s="55"/>
    </row>
  </sheetData>
  <sheetProtection algorithmName="SHA-512" hashValue="mlHvDCEUGSl8G876WkN/7KAQOLh1jJRI//Ogrww5iiCKtM3egs7NuBfDsVgbxq1bexzJOQmtro2h3r/RWDMdWw==" saltValue="MlhPLMHBAwfUJDbUJ+Q96A==" spinCount="100000" sheet="1" objects="1" scenarios="1"/>
  <mergeCells count="12">
    <mergeCell ref="A17:Q17"/>
    <mergeCell ref="K3:Q4"/>
    <mergeCell ref="L5:Q5"/>
    <mergeCell ref="A2:N2"/>
    <mergeCell ref="A3:A6"/>
    <mergeCell ref="B3:B4"/>
    <mergeCell ref="C3:I3"/>
    <mergeCell ref="C4:I4"/>
    <mergeCell ref="J3:J4"/>
    <mergeCell ref="C5:C6"/>
    <mergeCell ref="D5:I5"/>
    <mergeCell ref="K5:K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9F1D-B2CD-4FB8-B8EF-60DA39CD250B}">
  <dimension ref="A1:R86"/>
  <sheetViews>
    <sheetView tabSelected="1" topLeftCell="A4" zoomScale="138" zoomScaleNormal="138" workbookViewId="0">
      <selection activeCell="H11" sqref="H11"/>
    </sheetView>
  </sheetViews>
  <sheetFormatPr baseColWidth="10" defaultRowHeight="15"/>
  <cols>
    <col min="1" max="1" width="19.42578125" style="10" customWidth="1"/>
    <col min="2" max="2" width="3.28515625" style="10" customWidth="1"/>
    <col min="3" max="8" width="11.42578125" style="10"/>
    <col min="9" max="9" width="9.140625" style="10" customWidth="1"/>
    <col min="10" max="10" width="4.85546875" style="10" customWidth="1"/>
    <col min="11" max="16" width="11.42578125" style="10"/>
    <col min="17" max="17" width="9.140625" style="10" customWidth="1"/>
    <col min="18" max="18" width="38.7109375" style="10" customWidth="1"/>
    <col min="19" max="16384" width="11.42578125" style="10"/>
  </cols>
  <sheetData>
    <row r="1" spans="1:18">
      <c r="A1" s="10" t="str">
        <f>Institución!B2</f>
        <v>Administración del Patrimonio de la Beneficencia Pública</v>
      </c>
    </row>
    <row r="2" spans="1:18" ht="15.75" thickBot="1"/>
    <row r="3" spans="1:18" ht="15.75" thickBot="1">
      <c r="A3" s="61" t="s">
        <v>25</v>
      </c>
      <c r="B3" s="62"/>
      <c r="C3" s="62"/>
      <c r="D3" s="62"/>
      <c r="E3" s="62"/>
      <c r="F3" s="62"/>
      <c r="G3" s="62"/>
      <c r="H3" s="62"/>
      <c r="I3" s="62"/>
      <c r="J3" s="62"/>
      <c r="K3" s="62"/>
      <c r="L3" s="62"/>
      <c r="M3" s="62"/>
      <c r="N3" s="62"/>
      <c r="O3" s="62"/>
      <c r="P3" s="62"/>
      <c r="Q3" s="62"/>
      <c r="R3" s="63"/>
    </row>
    <row r="4" spans="1:18" s="70" customFormat="1" ht="8.25">
      <c r="A4" s="64" t="s">
        <v>26</v>
      </c>
      <c r="B4" s="65"/>
      <c r="C4" s="66" t="s">
        <v>28</v>
      </c>
      <c r="D4" s="66"/>
      <c r="E4" s="66"/>
      <c r="F4" s="66"/>
      <c r="G4" s="66"/>
      <c r="H4" s="66"/>
      <c r="I4" s="66"/>
      <c r="J4" s="67"/>
      <c r="K4" s="66" t="s">
        <v>645</v>
      </c>
      <c r="L4" s="66"/>
      <c r="M4" s="66"/>
      <c r="N4" s="66"/>
      <c r="O4" s="68"/>
      <c r="P4" s="68"/>
      <c r="Q4" s="68"/>
      <c r="R4" s="69" t="s">
        <v>646</v>
      </c>
    </row>
    <row r="5" spans="1:18" s="70" customFormat="1" ht="9" thickBot="1">
      <c r="A5" s="64" t="s">
        <v>27</v>
      </c>
      <c r="B5" s="71"/>
      <c r="C5" s="72" t="s">
        <v>3</v>
      </c>
      <c r="D5" s="72"/>
      <c r="E5" s="72"/>
      <c r="F5" s="72"/>
      <c r="G5" s="72"/>
      <c r="H5" s="72"/>
      <c r="I5" s="72"/>
      <c r="J5" s="17"/>
      <c r="K5" s="72"/>
      <c r="L5" s="72"/>
      <c r="M5" s="72"/>
      <c r="N5" s="72"/>
      <c r="O5" s="73"/>
      <c r="P5" s="73"/>
      <c r="Q5" s="73"/>
      <c r="R5" s="74"/>
    </row>
    <row r="6" spans="1:18" s="70" customFormat="1" ht="11.1" customHeight="1" thickBot="1">
      <c r="A6" s="75"/>
      <c r="B6" s="76"/>
      <c r="C6" s="21" t="s">
        <v>5</v>
      </c>
      <c r="D6" s="22" t="s">
        <v>6</v>
      </c>
      <c r="E6" s="22"/>
      <c r="F6" s="22"/>
      <c r="G6" s="22"/>
      <c r="H6" s="22"/>
      <c r="I6" s="22"/>
      <c r="J6" s="23"/>
      <c r="K6" s="21" t="s">
        <v>7</v>
      </c>
      <c r="L6" s="22" t="s">
        <v>8</v>
      </c>
      <c r="M6" s="22"/>
      <c r="N6" s="22"/>
      <c r="O6" s="22"/>
      <c r="P6" s="22"/>
      <c r="Q6" s="22"/>
      <c r="R6" s="74"/>
    </row>
    <row r="7" spans="1:18" s="70" customFormat="1" ht="8.25">
      <c r="A7" s="75"/>
      <c r="B7" s="71"/>
      <c r="C7" s="26"/>
      <c r="D7" s="27" t="s">
        <v>29</v>
      </c>
      <c r="E7" s="27" t="s">
        <v>31</v>
      </c>
      <c r="F7" s="27" t="s">
        <v>33</v>
      </c>
      <c r="G7" s="27" t="s">
        <v>34</v>
      </c>
      <c r="H7" s="27" t="s">
        <v>35</v>
      </c>
      <c r="I7" s="27" t="s">
        <v>36</v>
      </c>
      <c r="J7" s="77"/>
      <c r="K7" s="26"/>
      <c r="L7" s="27" t="s">
        <v>37</v>
      </c>
      <c r="M7" s="27" t="s">
        <v>31</v>
      </c>
      <c r="N7" s="27" t="s">
        <v>33</v>
      </c>
      <c r="O7" s="27" t="s">
        <v>34</v>
      </c>
      <c r="P7" s="27" t="s">
        <v>35</v>
      </c>
      <c r="Q7" s="27" t="s">
        <v>36</v>
      </c>
      <c r="R7" s="74"/>
    </row>
    <row r="8" spans="1:18" s="70" customFormat="1" ht="8.25">
      <c r="A8" s="75"/>
      <c r="B8" s="71"/>
      <c r="C8" s="26"/>
      <c r="D8" s="27" t="s">
        <v>30</v>
      </c>
      <c r="E8" s="27" t="s">
        <v>32</v>
      </c>
      <c r="F8" s="27" t="s">
        <v>32</v>
      </c>
      <c r="G8" s="27" t="s">
        <v>32</v>
      </c>
      <c r="H8" s="27" t="s">
        <v>32</v>
      </c>
      <c r="I8" s="27" t="s">
        <v>32</v>
      </c>
      <c r="J8" s="77"/>
      <c r="K8" s="26"/>
      <c r="L8" s="27" t="s">
        <v>38</v>
      </c>
      <c r="M8" s="27" t="s">
        <v>32</v>
      </c>
      <c r="N8" s="27" t="s">
        <v>32</v>
      </c>
      <c r="O8" s="27" t="s">
        <v>32</v>
      </c>
      <c r="P8" s="27" t="s">
        <v>32</v>
      </c>
      <c r="Q8" s="27" t="s">
        <v>32</v>
      </c>
      <c r="R8" s="74"/>
    </row>
    <row r="9" spans="1:18">
      <c r="A9" s="78"/>
      <c r="B9" s="79"/>
      <c r="C9" s="80"/>
      <c r="D9" s="81"/>
      <c r="E9" s="82"/>
      <c r="F9" s="82"/>
      <c r="G9" s="83"/>
      <c r="H9" s="83"/>
      <c r="I9" s="80"/>
      <c r="J9" s="83"/>
      <c r="K9" s="81"/>
      <c r="L9" s="81"/>
      <c r="M9" s="81"/>
      <c r="N9" s="81"/>
      <c r="O9" s="83"/>
      <c r="P9" s="83"/>
      <c r="Q9" s="80"/>
      <c r="R9" s="84"/>
    </row>
    <row r="10" spans="1:18">
      <c r="A10" s="85" t="s">
        <v>16</v>
      </c>
      <c r="B10" s="86"/>
      <c r="C10" s="101">
        <f>SUM(C11:C70)</f>
        <v>0</v>
      </c>
      <c r="D10" s="101">
        <f>SUM(D11:D70)</f>
        <v>0</v>
      </c>
      <c r="E10" s="101">
        <f t="shared" ref="E10:I10" si="0">SUM(E11:E70)</f>
        <v>0</v>
      </c>
      <c r="F10" s="101">
        <f t="shared" si="0"/>
        <v>0</v>
      </c>
      <c r="G10" s="101">
        <f t="shared" si="0"/>
        <v>0</v>
      </c>
      <c r="H10" s="101">
        <f t="shared" si="0"/>
        <v>0</v>
      </c>
      <c r="I10" s="101">
        <f t="shared" si="0"/>
        <v>0</v>
      </c>
      <c r="J10" s="87"/>
      <c r="K10" s="102"/>
      <c r="L10" s="103" t="e">
        <f>((D10)/(C10*1.033))-1</f>
        <v>#DIV/0!</v>
      </c>
      <c r="M10" s="102"/>
      <c r="N10" s="102"/>
      <c r="O10" s="102"/>
      <c r="P10" s="102"/>
      <c r="Q10" s="102"/>
      <c r="R10" s="88"/>
    </row>
    <row r="11" spans="1:18" ht="21" customHeight="1">
      <c r="A11" s="89" t="s">
        <v>39</v>
      </c>
      <c r="B11" s="90"/>
      <c r="C11" s="91"/>
      <c r="D11" s="92"/>
      <c r="E11" s="39"/>
      <c r="F11" s="39"/>
      <c r="G11" s="39"/>
      <c r="H11" s="39"/>
      <c r="I11" s="39"/>
      <c r="J11" s="93"/>
      <c r="K11" s="102"/>
      <c r="L11" s="103" t="e">
        <f t="shared" ref="L11:L70" si="1">((D11)/(C11*1.033))-1</f>
        <v>#DIV/0!</v>
      </c>
      <c r="M11" s="102"/>
      <c r="N11" s="102"/>
      <c r="O11" s="102"/>
      <c r="P11" s="102"/>
      <c r="Q11" s="102"/>
      <c r="R11" s="94"/>
    </row>
    <row r="12" spans="1:18" ht="29.1" customHeight="1">
      <c r="A12" s="89" t="s">
        <v>40</v>
      </c>
      <c r="B12" s="90"/>
      <c r="C12" s="91"/>
      <c r="D12" s="92"/>
      <c r="E12" s="39"/>
      <c r="F12" s="39"/>
      <c r="G12" s="39"/>
      <c r="H12" s="39"/>
      <c r="I12" s="39"/>
      <c r="J12" s="93"/>
      <c r="K12" s="102"/>
      <c r="L12" s="103" t="e">
        <f t="shared" si="1"/>
        <v>#DIV/0!</v>
      </c>
      <c r="M12" s="102"/>
      <c r="N12" s="102"/>
      <c r="O12" s="102"/>
      <c r="P12" s="102"/>
      <c r="Q12" s="102"/>
      <c r="R12" s="94"/>
    </row>
    <row r="13" spans="1:18" ht="27" customHeight="1">
      <c r="A13" s="89" t="s">
        <v>41</v>
      </c>
      <c r="B13" s="90"/>
      <c r="C13" s="91"/>
      <c r="D13" s="92"/>
      <c r="E13" s="39"/>
      <c r="F13" s="39"/>
      <c r="G13" s="39"/>
      <c r="H13" s="39"/>
      <c r="I13" s="39"/>
      <c r="J13" s="93"/>
      <c r="K13" s="102"/>
      <c r="L13" s="103" t="e">
        <f t="shared" si="1"/>
        <v>#DIV/0!</v>
      </c>
      <c r="M13" s="102"/>
      <c r="N13" s="102"/>
      <c r="O13" s="102"/>
      <c r="P13" s="102"/>
      <c r="Q13" s="102"/>
      <c r="R13" s="94"/>
    </row>
    <row r="14" spans="1:18" ht="18.95" customHeight="1">
      <c r="A14" s="89" t="s">
        <v>42</v>
      </c>
      <c r="B14" s="90"/>
      <c r="C14" s="91"/>
      <c r="D14" s="92"/>
      <c r="E14" s="39"/>
      <c r="F14" s="39"/>
      <c r="G14" s="39"/>
      <c r="H14" s="39"/>
      <c r="I14" s="39"/>
      <c r="J14" s="93"/>
      <c r="K14" s="102"/>
      <c r="L14" s="103" t="e">
        <f t="shared" si="1"/>
        <v>#DIV/0!</v>
      </c>
      <c r="M14" s="102"/>
      <c r="N14" s="102"/>
      <c r="O14" s="102"/>
      <c r="P14" s="102"/>
      <c r="Q14" s="102"/>
      <c r="R14" s="94"/>
    </row>
    <row r="15" spans="1:18" ht="23.1" customHeight="1">
      <c r="A15" s="89" t="s">
        <v>43</v>
      </c>
      <c r="B15" s="90"/>
      <c r="C15" s="91"/>
      <c r="D15" s="92"/>
      <c r="E15" s="39"/>
      <c r="F15" s="39"/>
      <c r="G15" s="39"/>
      <c r="H15" s="39"/>
      <c r="I15" s="39"/>
      <c r="J15" s="93"/>
      <c r="K15" s="102"/>
      <c r="L15" s="103" t="e">
        <f t="shared" si="1"/>
        <v>#DIV/0!</v>
      </c>
      <c r="M15" s="102"/>
      <c r="N15" s="102"/>
      <c r="O15" s="102"/>
      <c r="P15" s="102"/>
      <c r="Q15" s="102"/>
      <c r="R15" s="94"/>
    </row>
    <row r="16" spans="1:18" ht="51" customHeight="1">
      <c r="A16" s="89" t="s">
        <v>44</v>
      </c>
      <c r="B16" s="90"/>
      <c r="C16" s="91"/>
      <c r="D16" s="92"/>
      <c r="E16" s="39"/>
      <c r="F16" s="39"/>
      <c r="G16" s="39"/>
      <c r="H16" s="39"/>
      <c r="I16" s="39"/>
      <c r="J16" s="93"/>
      <c r="K16" s="102"/>
      <c r="L16" s="103" t="e">
        <f t="shared" si="1"/>
        <v>#DIV/0!</v>
      </c>
      <c r="M16" s="102"/>
      <c r="N16" s="102"/>
      <c r="O16" s="102"/>
      <c r="P16" s="102"/>
      <c r="Q16" s="102"/>
      <c r="R16" s="94"/>
    </row>
    <row r="17" spans="1:18" ht="47.1" customHeight="1">
      <c r="A17" s="89" t="s">
        <v>45</v>
      </c>
      <c r="B17" s="95"/>
      <c r="C17" s="91"/>
      <c r="D17" s="96"/>
      <c r="E17" s="39"/>
      <c r="F17" s="39"/>
      <c r="G17" s="39"/>
      <c r="H17" s="39"/>
      <c r="I17" s="39"/>
      <c r="J17" s="97"/>
      <c r="K17" s="102"/>
      <c r="L17" s="103" t="e">
        <f t="shared" si="1"/>
        <v>#DIV/0!</v>
      </c>
      <c r="M17" s="102"/>
      <c r="N17" s="102"/>
      <c r="O17" s="102"/>
      <c r="P17" s="102"/>
      <c r="Q17" s="102"/>
      <c r="R17" s="94"/>
    </row>
    <row r="18" spans="1:18" ht="45.95" customHeight="1">
      <c r="A18" s="89" t="s">
        <v>46</v>
      </c>
      <c r="B18" s="95"/>
      <c r="C18" s="91"/>
      <c r="D18" s="96"/>
      <c r="E18" s="39"/>
      <c r="F18" s="39"/>
      <c r="G18" s="39"/>
      <c r="H18" s="39"/>
      <c r="I18" s="39"/>
      <c r="J18" s="97"/>
      <c r="K18" s="102"/>
      <c r="L18" s="103" t="e">
        <f t="shared" si="1"/>
        <v>#DIV/0!</v>
      </c>
      <c r="M18" s="102"/>
      <c r="N18" s="102"/>
      <c r="O18" s="102"/>
      <c r="P18" s="102"/>
      <c r="Q18" s="102"/>
      <c r="R18" s="94"/>
    </row>
    <row r="19" spans="1:18" ht="27" customHeight="1">
      <c r="A19" s="89" t="s">
        <v>47</v>
      </c>
      <c r="B19" s="95"/>
      <c r="C19" s="91"/>
      <c r="D19" s="96"/>
      <c r="E19" s="39"/>
      <c r="F19" s="39"/>
      <c r="G19" s="39"/>
      <c r="H19" s="39"/>
      <c r="I19" s="39"/>
      <c r="J19" s="97"/>
      <c r="K19" s="102"/>
      <c r="L19" s="103" t="e">
        <f t="shared" si="1"/>
        <v>#DIV/0!</v>
      </c>
      <c r="M19" s="102"/>
      <c r="N19" s="102"/>
      <c r="O19" s="102"/>
      <c r="P19" s="102"/>
      <c r="Q19" s="102"/>
      <c r="R19" s="94"/>
    </row>
    <row r="20" spans="1:18" ht="15.95" customHeight="1">
      <c r="A20" s="89" t="s">
        <v>48</v>
      </c>
      <c r="B20" s="95"/>
      <c r="C20" s="91"/>
      <c r="D20" s="96"/>
      <c r="E20" s="39"/>
      <c r="F20" s="39"/>
      <c r="G20" s="39"/>
      <c r="H20" s="39"/>
      <c r="I20" s="39"/>
      <c r="J20" s="97"/>
      <c r="K20" s="102"/>
      <c r="L20" s="103" t="e">
        <f t="shared" si="1"/>
        <v>#DIV/0!</v>
      </c>
      <c r="M20" s="102"/>
      <c r="N20" s="102"/>
      <c r="O20" s="102"/>
      <c r="P20" s="102"/>
      <c r="Q20" s="102"/>
      <c r="R20" s="94"/>
    </row>
    <row r="21" spans="1:18" ht="18" customHeight="1">
      <c r="A21" s="89" t="s">
        <v>49</v>
      </c>
      <c r="B21" s="95"/>
      <c r="C21" s="91"/>
      <c r="D21" s="96"/>
      <c r="E21" s="39"/>
      <c r="F21" s="39"/>
      <c r="G21" s="39"/>
      <c r="H21" s="39"/>
      <c r="I21" s="39"/>
      <c r="J21" s="97"/>
      <c r="K21" s="102"/>
      <c r="L21" s="103" t="e">
        <f t="shared" si="1"/>
        <v>#DIV/0!</v>
      </c>
      <c r="M21" s="102"/>
      <c r="N21" s="102"/>
      <c r="O21" s="102"/>
      <c r="P21" s="102"/>
      <c r="Q21" s="102"/>
      <c r="R21" s="94"/>
    </row>
    <row r="22" spans="1:18" ht="26.1" customHeight="1">
      <c r="A22" s="89" t="s">
        <v>50</v>
      </c>
      <c r="B22" s="95"/>
      <c r="C22" s="91"/>
      <c r="D22" s="96"/>
      <c r="E22" s="39"/>
      <c r="F22" s="39"/>
      <c r="G22" s="39"/>
      <c r="H22" s="39"/>
      <c r="I22" s="39"/>
      <c r="J22" s="97"/>
      <c r="K22" s="102"/>
      <c r="L22" s="103" t="e">
        <f t="shared" si="1"/>
        <v>#DIV/0!</v>
      </c>
      <c r="M22" s="102"/>
      <c r="N22" s="102"/>
      <c r="O22" s="102"/>
      <c r="P22" s="102"/>
      <c r="Q22" s="102"/>
      <c r="R22" s="94"/>
    </row>
    <row r="23" spans="1:18" ht="32.1" customHeight="1">
      <c r="A23" s="89" t="s">
        <v>51</v>
      </c>
      <c r="B23" s="95"/>
      <c r="C23" s="91"/>
      <c r="D23" s="96"/>
      <c r="E23" s="39"/>
      <c r="F23" s="39"/>
      <c r="G23" s="39"/>
      <c r="H23" s="39"/>
      <c r="I23" s="39"/>
      <c r="J23" s="97"/>
      <c r="K23" s="102"/>
      <c r="L23" s="103" t="e">
        <f t="shared" si="1"/>
        <v>#DIV/0!</v>
      </c>
      <c r="M23" s="102"/>
      <c r="N23" s="102"/>
      <c r="O23" s="102"/>
      <c r="P23" s="102"/>
      <c r="Q23" s="102"/>
      <c r="R23" s="94"/>
    </row>
    <row r="24" spans="1:18" ht="24" customHeight="1">
      <c r="A24" s="89" t="s">
        <v>52</v>
      </c>
      <c r="B24" s="95"/>
      <c r="C24" s="91"/>
      <c r="D24" s="96"/>
      <c r="E24" s="39"/>
      <c r="F24" s="39"/>
      <c r="G24" s="39"/>
      <c r="H24" s="39"/>
      <c r="I24" s="39"/>
      <c r="J24" s="97"/>
      <c r="K24" s="102"/>
      <c r="L24" s="103" t="e">
        <f t="shared" si="1"/>
        <v>#DIV/0!</v>
      </c>
      <c r="M24" s="102"/>
      <c r="N24" s="102"/>
      <c r="O24" s="102"/>
      <c r="P24" s="102"/>
      <c r="Q24" s="102"/>
      <c r="R24" s="94"/>
    </row>
    <row r="25" spans="1:18" ht="54" customHeight="1">
      <c r="A25" s="89" t="s">
        <v>53</v>
      </c>
      <c r="B25" s="95"/>
      <c r="C25" s="91"/>
      <c r="D25" s="96"/>
      <c r="E25" s="39"/>
      <c r="F25" s="39"/>
      <c r="G25" s="39"/>
      <c r="H25" s="39"/>
      <c r="I25" s="39"/>
      <c r="J25" s="97"/>
      <c r="K25" s="102"/>
      <c r="L25" s="103" t="e">
        <f t="shared" si="1"/>
        <v>#DIV/0!</v>
      </c>
      <c r="M25" s="102"/>
      <c r="N25" s="102"/>
      <c r="O25" s="102"/>
      <c r="P25" s="102"/>
      <c r="Q25" s="102"/>
      <c r="R25" s="94"/>
    </row>
    <row r="26" spans="1:18" ht="36" customHeight="1">
      <c r="A26" s="89" t="s">
        <v>54</v>
      </c>
      <c r="B26" s="95"/>
      <c r="C26" s="91"/>
      <c r="D26" s="96"/>
      <c r="E26" s="39"/>
      <c r="F26" s="39"/>
      <c r="G26" s="39"/>
      <c r="H26" s="39"/>
      <c r="I26" s="39"/>
      <c r="J26" s="97"/>
      <c r="K26" s="102"/>
      <c r="L26" s="103" t="e">
        <f t="shared" si="1"/>
        <v>#DIV/0!</v>
      </c>
      <c r="M26" s="102"/>
      <c r="N26" s="102"/>
      <c r="O26" s="102"/>
      <c r="P26" s="102"/>
      <c r="Q26" s="102"/>
      <c r="R26" s="94"/>
    </row>
    <row r="27" spans="1:18" ht="33.950000000000003" customHeight="1">
      <c r="A27" s="89" t="s">
        <v>55</v>
      </c>
      <c r="B27" s="95"/>
      <c r="C27" s="91"/>
      <c r="D27" s="96"/>
      <c r="E27" s="39"/>
      <c r="F27" s="39"/>
      <c r="G27" s="39"/>
      <c r="H27" s="39"/>
      <c r="I27" s="39"/>
      <c r="J27" s="97"/>
      <c r="K27" s="102"/>
      <c r="L27" s="103" t="e">
        <f t="shared" si="1"/>
        <v>#DIV/0!</v>
      </c>
      <c r="M27" s="102"/>
      <c r="N27" s="102"/>
      <c r="O27" s="102"/>
      <c r="P27" s="102"/>
      <c r="Q27" s="102"/>
      <c r="R27" s="94"/>
    </row>
    <row r="28" spans="1:18" ht="33" customHeight="1">
      <c r="A28" s="89" t="s">
        <v>56</v>
      </c>
      <c r="B28" s="95"/>
      <c r="C28" s="91"/>
      <c r="D28" s="96"/>
      <c r="E28" s="39"/>
      <c r="F28" s="39"/>
      <c r="G28" s="39"/>
      <c r="H28" s="39"/>
      <c r="I28" s="39"/>
      <c r="J28" s="97"/>
      <c r="K28" s="102"/>
      <c r="L28" s="103" t="e">
        <f t="shared" si="1"/>
        <v>#DIV/0!</v>
      </c>
      <c r="M28" s="102"/>
      <c r="N28" s="102"/>
      <c r="O28" s="102"/>
      <c r="P28" s="102"/>
      <c r="Q28" s="102"/>
      <c r="R28" s="94"/>
    </row>
    <row r="29" spans="1:18" ht="62.1" customHeight="1">
      <c r="A29" s="89" t="s">
        <v>57</v>
      </c>
      <c r="B29" s="95"/>
      <c r="C29" s="91"/>
      <c r="D29" s="96"/>
      <c r="E29" s="39"/>
      <c r="F29" s="39"/>
      <c r="G29" s="39"/>
      <c r="H29" s="39"/>
      <c r="I29" s="39"/>
      <c r="J29" s="97"/>
      <c r="K29" s="102"/>
      <c r="L29" s="103" t="e">
        <f t="shared" si="1"/>
        <v>#DIV/0!</v>
      </c>
      <c r="M29" s="102"/>
      <c r="N29" s="102"/>
      <c r="O29" s="102"/>
      <c r="P29" s="102"/>
      <c r="Q29" s="102"/>
      <c r="R29" s="94"/>
    </row>
    <row r="30" spans="1:18" ht="51.95" customHeight="1">
      <c r="A30" s="89" t="s">
        <v>58</v>
      </c>
      <c r="B30" s="95"/>
      <c r="C30" s="91"/>
      <c r="D30" s="96"/>
      <c r="E30" s="39"/>
      <c r="F30" s="39"/>
      <c r="G30" s="39"/>
      <c r="H30" s="39"/>
      <c r="I30" s="39"/>
      <c r="J30" s="97"/>
      <c r="K30" s="102"/>
      <c r="L30" s="103" t="e">
        <f t="shared" si="1"/>
        <v>#DIV/0!</v>
      </c>
      <c r="M30" s="102"/>
      <c r="N30" s="102"/>
      <c r="O30" s="102"/>
      <c r="P30" s="102"/>
      <c r="Q30" s="102"/>
      <c r="R30" s="94"/>
    </row>
    <row r="31" spans="1:18" ht="48.95" customHeight="1">
      <c r="A31" s="89" t="s">
        <v>59</v>
      </c>
      <c r="B31" s="95"/>
      <c r="C31" s="91"/>
      <c r="D31" s="96"/>
      <c r="E31" s="39"/>
      <c r="F31" s="39"/>
      <c r="G31" s="39"/>
      <c r="H31" s="39"/>
      <c r="I31" s="39"/>
      <c r="J31" s="97"/>
      <c r="K31" s="102"/>
      <c r="L31" s="103" t="e">
        <f t="shared" si="1"/>
        <v>#DIV/0!</v>
      </c>
      <c r="M31" s="102"/>
      <c r="N31" s="102"/>
      <c r="O31" s="102"/>
      <c r="P31" s="102"/>
      <c r="Q31" s="102"/>
      <c r="R31" s="94"/>
    </row>
    <row r="32" spans="1:18" ht="44.1" customHeight="1">
      <c r="A32" s="89" t="s">
        <v>60</v>
      </c>
      <c r="B32" s="95"/>
      <c r="C32" s="91"/>
      <c r="D32" s="96"/>
      <c r="E32" s="39"/>
      <c r="F32" s="39"/>
      <c r="G32" s="39"/>
      <c r="H32" s="39"/>
      <c r="I32" s="39"/>
      <c r="J32" s="97"/>
      <c r="K32" s="102"/>
      <c r="L32" s="103" t="e">
        <f t="shared" si="1"/>
        <v>#DIV/0!</v>
      </c>
      <c r="M32" s="102"/>
      <c r="N32" s="102"/>
      <c r="O32" s="102"/>
      <c r="P32" s="102"/>
      <c r="Q32" s="102"/>
      <c r="R32" s="94"/>
    </row>
    <row r="33" spans="1:18" ht="17.100000000000001" customHeight="1">
      <c r="A33" s="89" t="s">
        <v>61</v>
      </c>
      <c r="B33" s="95"/>
      <c r="C33" s="91"/>
      <c r="D33" s="96"/>
      <c r="E33" s="39"/>
      <c r="F33" s="39"/>
      <c r="G33" s="39"/>
      <c r="H33" s="39"/>
      <c r="I33" s="39"/>
      <c r="J33" s="97"/>
      <c r="K33" s="102"/>
      <c r="L33" s="103" t="e">
        <f t="shared" si="1"/>
        <v>#DIV/0!</v>
      </c>
      <c r="M33" s="102"/>
      <c r="N33" s="102"/>
      <c r="O33" s="102"/>
      <c r="P33" s="102"/>
      <c r="Q33" s="102"/>
      <c r="R33" s="94"/>
    </row>
    <row r="34" spans="1:18" ht="15.95" customHeight="1">
      <c r="A34" s="89" t="s">
        <v>62</v>
      </c>
      <c r="B34" s="95"/>
      <c r="C34" s="91"/>
      <c r="D34" s="96"/>
      <c r="E34" s="39"/>
      <c r="F34" s="39"/>
      <c r="G34" s="39"/>
      <c r="H34" s="39"/>
      <c r="I34" s="39"/>
      <c r="J34" s="97"/>
      <c r="K34" s="102"/>
      <c r="L34" s="103" t="e">
        <f t="shared" si="1"/>
        <v>#DIV/0!</v>
      </c>
      <c r="M34" s="102"/>
      <c r="N34" s="102"/>
      <c r="O34" s="102"/>
      <c r="P34" s="102"/>
      <c r="Q34" s="102"/>
      <c r="R34" s="94"/>
    </row>
    <row r="35" spans="1:18" ht="24.95" customHeight="1">
      <c r="A35" s="89" t="s">
        <v>63</v>
      </c>
      <c r="B35" s="95"/>
      <c r="C35" s="91"/>
      <c r="D35" s="96"/>
      <c r="E35" s="39"/>
      <c r="F35" s="39"/>
      <c r="G35" s="39"/>
      <c r="H35" s="39"/>
      <c r="I35" s="39"/>
      <c r="J35" s="97"/>
      <c r="K35" s="102"/>
      <c r="L35" s="103" t="e">
        <f t="shared" si="1"/>
        <v>#DIV/0!</v>
      </c>
      <c r="M35" s="102"/>
      <c r="N35" s="102"/>
      <c r="O35" s="102"/>
      <c r="P35" s="102"/>
      <c r="Q35" s="102"/>
      <c r="R35" s="94"/>
    </row>
    <row r="36" spans="1:18" ht="17.100000000000001" customHeight="1">
      <c r="A36" s="89" t="s">
        <v>64</v>
      </c>
      <c r="B36" s="95"/>
      <c r="C36" s="91"/>
      <c r="D36" s="96"/>
      <c r="E36" s="39"/>
      <c r="F36" s="39"/>
      <c r="G36" s="39"/>
      <c r="H36" s="39"/>
      <c r="I36" s="39"/>
      <c r="J36" s="97"/>
      <c r="K36" s="102"/>
      <c r="L36" s="103" t="e">
        <f t="shared" si="1"/>
        <v>#DIV/0!</v>
      </c>
      <c r="M36" s="102"/>
      <c r="N36" s="102"/>
      <c r="O36" s="102"/>
      <c r="P36" s="102"/>
      <c r="Q36" s="102"/>
      <c r="R36" s="94"/>
    </row>
    <row r="37" spans="1:18" ht="15.95" customHeight="1">
      <c r="A37" s="89" t="s">
        <v>65</v>
      </c>
      <c r="B37" s="95"/>
      <c r="C37" s="91"/>
      <c r="D37" s="96"/>
      <c r="E37" s="39"/>
      <c r="F37" s="39"/>
      <c r="G37" s="39"/>
      <c r="H37" s="39"/>
      <c r="I37" s="39"/>
      <c r="J37" s="97"/>
      <c r="K37" s="102"/>
      <c r="L37" s="103" t="e">
        <f t="shared" si="1"/>
        <v>#DIV/0!</v>
      </c>
      <c r="M37" s="102"/>
      <c r="N37" s="102"/>
      <c r="O37" s="102"/>
      <c r="P37" s="102"/>
      <c r="Q37" s="102"/>
      <c r="R37" s="94"/>
    </row>
    <row r="38" spans="1:18" ht="23.1" customHeight="1">
      <c r="A38" s="89" t="s">
        <v>66</v>
      </c>
      <c r="B38" s="95"/>
      <c r="C38" s="91"/>
      <c r="D38" s="96"/>
      <c r="E38" s="39"/>
      <c r="F38" s="39"/>
      <c r="G38" s="39"/>
      <c r="H38" s="39"/>
      <c r="I38" s="39"/>
      <c r="J38" s="97"/>
      <c r="K38" s="102"/>
      <c r="L38" s="103" t="e">
        <f t="shared" si="1"/>
        <v>#DIV/0!</v>
      </c>
      <c r="M38" s="102"/>
      <c r="N38" s="102"/>
      <c r="O38" s="102"/>
      <c r="P38" s="102"/>
      <c r="Q38" s="102"/>
      <c r="R38" s="94"/>
    </row>
    <row r="39" spans="1:18" ht="15.95" customHeight="1">
      <c r="A39" s="89" t="s">
        <v>67</v>
      </c>
      <c r="B39" s="95"/>
      <c r="C39" s="91"/>
      <c r="D39" s="96"/>
      <c r="E39" s="39"/>
      <c r="F39" s="39"/>
      <c r="G39" s="39"/>
      <c r="H39" s="39"/>
      <c r="I39" s="39"/>
      <c r="J39" s="97"/>
      <c r="K39" s="102"/>
      <c r="L39" s="103" t="e">
        <f t="shared" si="1"/>
        <v>#DIV/0!</v>
      </c>
      <c r="M39" s="102"/>
      <c r="N39" s="102"/>
      <c r="O39" s="102"/>
      <c r="P39" s="102"/>
      <c r="Q39" s="102"/>
      <c r="R39" s="94"/>
    </row>
    <row r="40" spans="1:18" ht="27" customHeight="1">
      <c r="A40" s="89" t="s">
        <v>68</v>
      </c>
      <c r="B40" s="95"/>
      <c r="C40" s="91"/>
      <c r="D40" s="96"/>
      <c r="E40" s="39"/>
      <c r="F40" s="39"/>
      <c r="G40" s="39"/>
      <c r="H40" s="39"/>
      <c r="I40" s="39"/>
      <c r="J40" s="97"/>
      <c r="K40" s="102"/>
      <c r="L40" s="103" t="e">
        <f t="shared" si="1"/>
        <v>#DIV/0!</v>
      </c>
      <c r="M40" s="102"/>
      <c r="N40" s="102"/>
      <c r="O40" s="102"/>
      <c r="P40" s="102"/>
      <c r="Q40" s="102"/>
      <c r="R40" s="94"/>
    </row>
    <row r="41" spans="1:18" ht="12.95" customHeight="1">
      <c r="A41" s="89" t="s">
        <v>69</v>
      </c>
      <c r="B41" s="95"/>
      <c r="C41" s="91"/>
      <c r="D41" s="96"/>
      <c r="E41" s="39"/>
      <c r="F41" s="39"/>
      <c r="G41" s="39"/>
      <c r="H41" s="39"/>
      <c r="I41" s="39"/>
      <c r="J41" s="97"/>
      <c r="K41" s="102"/>
      <c r="L41" s="103" t="e">
        <f t="shared" si="1"/>
        <v>#DIV/0!</v>
      </c>
      <c r="M41" s="102"/>
      <c r="N41" s="102"/>
      <c r="O41" s="102"/>
      <c r="P41" s="102"/>
      <c r="Q41" s="102"/>
      <c r="R41" s="94"/>
    </row>
    <row r="42" spans="1:18" ht="12" customHeight="1">
      <c r="A42" s="89" t="s">
        <v>70</v>
      </c>
      <c r="B42" s="95"/>
      <c r="C42" s="91"/>
      <c r="D42" s="96"/>
      <c r="E42" s="39"/>
      <c r="F42" s="39"/>
      <c r="G42" s="39"/>
      <c r="H42" s="39"/>
      <c r="I42" s="39"/>
      <c r="J42" s="97"/>
      <c r="K42" s="102"/>
      <c r="L42" s="103" t="e">
        <f t="shared" si="1"/>
        <v>#DIV/0!</v>
      </c>
      <c r="M42" s="102"/>
      <c r="N42" s="102"/>
      <c r="O42" s="102"/>
      <c r="P42" s="102"/>
      <c r="Q42" s="102"/>
      <c r="R42" s="94"/>
    </row>
    <row r="43" spans="1:18" ht="21.95" customHeight="1">
      <c r="A43" s="89" t="s">
        <v>71</v>
      </c>
      <c r="B43" s="95"/>
      <c r="C43" s="91"/>
      <c r="D43" s="96"/>
      <c r="E43" s="39"/>
      <c r="F43" s="39"/>
      <c r="G43" s="39"/>
      <c r="H43" s="39"/>
      <c r="I43" s="39"/>
      <c r="J43" s="97"/>
      <c r="K43" s="102"/>
      <c r="L43" s="103" t="e">
        <f t="shared" si="1"/>
        <v>#DIV/0!</v>
      </c>
      <c r="M43" s="102"/>
      <c r="N43" s="102"/>
      <c r="O43" s="102"/>
      <c r="P43" s="102"/>
      <c r="Q43" s="102"/>
      <c r="R43" s="94"/>
    </row>
    <row r="44" spans="1:18" ht="21.95" customHeight="1">
      <c r="A44" s="89" t="s">
        <v>72</v>
      </c>
      <c r="B44" s="95"/>
      <c r="C44" s="91"/>
      <c r="D44" s="96"/>
      <c r="E44" s="39"/>
      <c r="F44" s="39"/>
      <c r="G44" s="39"/>
      <c r="H44" s="39"/>
      <c r="I44" s="39"/>
      <c r="J44" s="97"/>
      <c r="K44" s="102"/>
      <c r="L44" s="103" t="e">
        <f t="shared" si="1"/>
        <v>#DIV/0!</v>
      </c>
      <c r="M44" s="102"/>
      <c r="N44" s="102"/>
      <c r="O44" s="102"/>
      <c r="P44" s="102"/>
      <c r="Q44" s="102"/>
      <c r="R44" s="94"/>
    </row>
    <row r="45" spans="1:18" ht="24.95" customHeight="1">
      <c r="A45" s="89" t="s">
        <v>73</v>
      </c>
      <c r="B45" s="95"/>
      <c r="C45" s="91"/>
      <c r="D45" s="96"/>
      <c r="E45" s="39"/>
      <c r="F45" s="39"/>
      <c r="G45" s="39"/>
      <c r="H45" s="39"/>
      <c r="I45" s="39"/>
      <c r="J45" s="97"/>
      <c r="K45" s="102"/>
      <c r="L45" s="103" t="e">
        <f t="shared" si="1"/>
        <v>#DIV/0!</v>
      </c>
      <c r="M45" s="102"/>
      <c r="N45" s="102"/>
      <c r="O45" s="102"/>
      <c r="P45" s="102"/>
      <c r="Q45" s="102"/>
      <c r="R45" s="94"/>
    </row>
    <row r="46" spans="1:18" ht="50.1" customHeight="1">
      <c r="A46" s="89" t="s">
        <v>74</v>
      </c>
      <c r="B46" s="95"/>
      <c r="C46" s="91"/>
      <c r="D46" s="96"/>
      <c r="E46" s="39"/>
      <c r="F46" s="39"/>
      <c r="G46" s="39"/>
      <c r="H46" s="39"/>
      <c r="I46" s="39"/>
      <c r="J46" s="97"/>
      <c r="K46" s="102"/>
      <c r="L46" s="103" t="e">
        <f t="shared" si="1"/>
        <v>#DIV/0!</v>
      </c>
      <c r="M46" s="102"/>
      <c r="N46" s="102"/>
      <c r="O46" s="102"/>
      <c r="P46" s="102"/>
      <c r="Q46" s="102"/>
      <c r="R46" s="94"/>
    </row>
    <row r="47" spans="1:18" ht="47.1" customHeight="1">
      <c r="A47" s="89" t="s">
        <v>75</v>
      </c>
      <c r="B47" s="95"/>
      <c r="C47" s="91"/>
      <c r="D47" s="96"/>
      <c r="E47" s="39"/>
      <c r="F47" s="39"/>
      <c r="G47" s="39"/>
      <c r="H47" s="39"/>
      <c r="I47" s="39"/>
      <c r="J47" s="97"/>
      <c r="K47" s="102"/>
      <c r="L47" s="103" t="e">
        <f t="shared" si="1"/>
        <v>#DIV/0!</v>
      </c>
      <c r="M47" s="102"/>
      <c r="N47" s="102"/>
      <c r="O47" s="102"/>
      <c r="P47" s="102"/>
      <c r="Q47" s="102"/>
      <c r="R47" s="94"/>
    </row>
    <row r="48" spans="1:18" ht="30.95" customHeight="1">
      <c r="A48" s="89" t="s">
        <v>76</v>
      </c>
      <c r="B48" s="95"/>
      <c r="C48" s="91"/>
      <c r="D48" s="96"/>
      <c r="E48" s="39"/>
      <c r="F48" s="39"/>
      <c r="G48" s="39"/>
      <c r="H48" s="39"/>
      <c r="I48" s="39"/>
      <c r="J48" s="97"/>
      <c r="K48" s="102"/>
      <c r="L48" s="103" t="e">
        <f t="shared" si="1"/>
        <v>#DIV/0!</v>
      </c>
      <c r="M48" s="102"/>
      <c r="N48" s="102"/>
      <c r="O48" s="102"/>
      <c r="P48" s="102"/>
      <c r="Q48" s="102"/>
      <c r="R48" s="94"/>
    </row>
    <row r="49" spans="1:18" ht="35.1" customHeight="1">
      <c r="A49" s="89" t="s">
        <v>77</v>
      </c>
      <c r="B49" s="95"/>
      <c r="C49" s="91"/>
      <c r="D49" s="96"/>
      <c r="E49" s="39"/>
      <c r="F49" s="39"/>
      <c r="G49" s="39"/>
      <c r="H49" s="39"/>
      <c r="I49" s="39"/>
      <c r="J49" s="97"/>
      <c r="K49" s="102"/>
      <c r="L49" s="103" t="e">
        <f t="shared" si="1"/>
        <v>#DIV/0!</v>
      </c>
      <c r="M49" s="102"/>
      <c r="N49" s="102"/>
      <c r="O49" s="102"/>
      <c r="P49" s="102"/>
      <c r="Q49" s="102"/>
      <c r="R49" s="94"/>
    </row>
    <row r="50" spans="1:18" ht="45" customHeight="1">
      <c r="A50" s="89" t="s">
        <v>78</v>
      </c>
      <c r="B50" s="95"/>
      <c r="C50" s="91"/>
      <c r="D50" s="96"/>
      <c r="E50" s="39"/>
      <c r="F50" s="39"/>
      <c r="G50" s="39"/>
      <c r="H50" s="39"/>
      <c r="I50" s="39"/>
      <c r="J50" s="97"/>
      <c r="K50" s="102"/>
      <c r="L50" s="103" t="e">
        <f t="shared" si="1"/>
        <v>#DIV/0!</v>
      </c>
      <c r="M50" s="102"/>
      <c r="N50" s="102"/>
      <c r="O50" s="102"/>
      <c r="P50" s="102"/>
      <c r="Q50" s="102"/>
      <c r="R50" s="94"/>
    </row>
    <row r="51" spans="1:18" ht="39" customHeight="1">
      <c r="A51" s="89" t="s">
        <v>79</v>
      </c>
      <c r="B51" s="95"/>
      <c r="C51" s="91"/>
      <c r="D51" s="96"/>
      <c r="E51" s="39"/>
      <c r="F51" s="39"/>
      <c r="G51" s="39"/>
      <c r="H51" s="39"/>
      <c r="I51" s="39"/>
      <c r="J51" s="97"/>
      <c r="K51" s="102"/>
      <c r="L51" s="103" t="e">
        <f t="shared" si="1"/>
        <v>#DIV/0!</v>
      </c>
      <c r="M51" s="102"/>
      <c r="N51" s="102"/>
      <c r="O51" s="102"/>
      <c r="P51" s="102"/>
      <c r="Q51" s="102"/>
      <c r="R51" s="94"/>
    </row>
    <row r="52" spans="1:18" ht="18.95" customHeight="1">
      <c r="A52" s="89" t="s">
        <v>80</v>
      </c>
      <c r="B52" s="95"/>
      <c r="C52" s="91"/>
      <c r="D52" s="96"/>
      <c r="E52" s="39"/>
      <c r="F52" s="39"/>
      <c r="G52" s="39"/>
      <c r="H52" s="39"/>
      <c r="I52" s="39"/>
      <c r="J52" s="97"/>
      <c r="K52" s="102"/>
      <c r="L52" s="103" t="e">
        <f t="shared" si="1"/>
        <v>#DIV/0!</v>
      </c>
      <c r="M52" s="102"/>
      <c r="N52" s="102"/>
      <c r="O52" s="102"/>
      <c r="P52" s="102"/>
      <c r="Q52" s="102"/>
      <c r="R52" s="94"/>
    </row>
    <row r="53" spans="1:18" ht="15" customHeight="1">
      <c r="A53" s="89" t="s">
        <v>81</v>
      </c>
      <c r="B53" s="95"/>
      <c r="C53" s="91"/>
      <c r="D53" s="96"/>
      <c r="E53" s="39"/>
      <c r="F53" s="39"/>
      <c r="G53" s="39"/>
      <c r="H53" s="39"/>
      <c r="I53" s="39"/>
      <c r="J53" s="97"/>
      <c r="K53" s="102"/>
      <c r="L53" s="103" t="e">
        <f t="shared" si="1"/>
        <v>#DIV/0!</v>
      </c>
      <c r="M53" s="102"/>
      <c r="N53" s="102"/>
      <c r="O53" s="102"/>
      <c r="P53" s="102"/>
      <c r="Q53" s="102"/>
      <c r="R53" s="94"/>
    </row>
    <row r="54" spans="1:18" ht="23.1" customHeight="1">
      <c r="A54" s="89" t="s">
        <v>82</v>
      </c>
      <c r="B54" s="95"/>
      <c r="C54" s="91"/>
      <c r="D54" s="96"/>
      <c r="E54" s="39"/>
      <c r="F54" s="39"/>
      <c r="G54" s="39"/>
      <c r="H54" s="39"/>
      <c r="I54" s="39"/>
      <c r="J54" s="97"/>
      <c r="K54" s="102"/>
      <c r="L54" s="103" t="e">
        <f t="shared" si="1"/>
        <v>#DIV/0!</v>
      </c>
      <c r="M54" s="102"/>
      <c r="N54" s="102"/>
      <c r="O54" s="102"/>
      <c r="P54" s="102"/>
      <c r="Q54" s="102"/>
      <c r="R54" s="94"/>
    </row>
    <row r="55" spans="1:18">
      <c r="A55" s="89" t="s">
        <v>83</v>
      </c>
      <c r="B55" s="95"/>
      <c r="C55" s="91"/>
      <c r="D55" s="96"/>
      <c r="E55" s="39"/>
      <c r="F55" s="39"/>
      <c r="G55" s="39"/>
      <c r="H55" s="39"/>
      <c r="I55" s="39"/>
      <c r="J55" s="97"/>
      <c r="K55" s="102"/>
      <c r="L55" s="103" t="e">
        <f t="shared" si="1"/>
        <v>#DIV/0!</v>
      </c>
      <c r="M55" s="102"/>
      <c r="N55" s="102"/>
      <c r="O55" s="102"/>
      <c r="P55" s="102"/>
      <c r="Q55" s="102"/>
      <c r="R55" s="94"/>
    </row>
    <row r="56" spans="1:18" ht="23.1" customHeight="1">
      <c r="A56" s="89" t="s">
        <v>84</v>
      </c>
      <c r="B56" s="95"/>
      <c r="C56" s="91"/>
      <c r="D56" s="96"/>
      <c r="E56" s="39"/>
      <c r="F56" s="39"/>
      <c r="G56" s="39"/>
      <c r="H56" s="39"/>
      <c r="I56" s="39"/>
      <c r="J56" s="97"/>
      <c r="K56" s="102"/>
      <c r="L56" s="103" t="e">
        <f t="shared" si="1"/>
        <v>#DIV/0!</v>
      </c>
      <c r="M56" s="102"/>
      <c r="N56" s="102"/>
      <c r="O56" s="102"/>
      <c r="P56" s="102"/>
      <c r="Q56" s="102"/>
      <c r="R56" s="94"/>
    </row>
    <row r="57" spans="1:18" ht="12.95" customHeight="1">
      <c r="A57" s="89" t="s">
        <v>85</v>
      </c>
      <c r="B57" s="95"/>
      <c r="C57" s="91"/>
      <c r="D57" s="96"/>
      <c r="E57" s="39"/>
      <c r="F57" s="39"/>
      <c r="G57" s="39"/>
      <c r="H57" s="39"/>
      <c r="I57" s="39"/>
      <c r="J57" s="97"/>
      <c r="K57" s="102"/>
      <c r="L57" s="103" t="e">
        <f t="shared" si="1"/>
        <v>#DIV/0!</v>
      </c>
      <c r="M57" s="102"/>
      <c r="N57" s="102"/>
      <c r="O57" s="102"/>
      <c r="P57" s="102"/>
      <c r="Q57" s="102"/>
      <c r="R57" s="94"/>
    </row>
    <row r="58" spans="1:18" ht="14.1" customHeight="1">
      <c r="A58" s="89" t="s">
        <v>86</v>
      </c>
      <c r="B58" s="95"/>
      <c r="C58" s="91"/>
      <c r="D58" s="96"/>
      <c r="E58" s="39"/>
      <c r="F58" s="39"/>
      <c r="G58" s="39"/>
      <c r="H58" s="39"/>
      <c r="I58" s="39"/>
      <c r="J58" s="97"/>
      <c r="K58" s="102"/>
      <c r="L58" s="103" t="e">
        <f t="shared" si="1"/>
        <v>#DIV/0!</v>
      </c>
      <c r="M58" s="102"/>
      <c r="N58" s="102"/>
      <c r="O58" s="102"/>
      <c r="P58" s="102"/>
      <c r="Q58" s="102"/>
      <c r="R58" s="94"/>
    </row>
    <row r="59" spans="1:18" ht="27" customHeight="1">
      <c r="A59" s="89" t="s">
        <v>87</v>
      </c>
      <c r="B59" s="95"/>
      <c r="C59" s="91"/>
      <c r="D59" s="96"/>
      <c r="E59" s="39"/>
      <c r="F59" s="39"/>
      <c r="G59" s="39"/>
      <c r="H59" s="39"/>
      <c r="I59" s="39"/>
      <c r="J59" s="97"/>
      <c r="K59" s="102"/>
      <c r="L59" s="103" t="e">
        <f t="shared" si="1"/>
        <v>#DIV/0!</v>
      </c>
      <c r="M59" s="102"/>
      <c r="N59" s="102"/>
      <c r="O59" s="102"/>
      <c r="P59" s="102"/>
      <c r="Q59" s="102"/>
      <c r="R59" s="94"/>
    </row>
    <row r="60" spans="1:18" ht="45">
      <c r="A60" s="89" t="s">
        <v>88</v>
      </c>
      <c r="B60" s="95"/>
      <c r="C60" s="91"/>
      <c r="D60" s="96"/>
      <c r="E60" s="39"/>
      <c r="F60" s="39"/>
      <c r="G60" s="39"/>
      <c r="H60" s="39"/>
      <c r="I60" s="39"/>
      <c r="J60" s="97"/>
      <c r="K60" s="102"/>
      <c r="L60" s="103" t="e">
        <f t="shared" si="1"/>
        <v>#DIV/0!</v>
      </c>
      <c r="M60" s="102"/>
      <c r="N60" s="102"/>
      <c r="O60" s="102"/>
      <c r="P60" s="102"/>
      <c r="Q60" s="102"/>
      <c r="R60" s="94"/>
    </row>
    <row r="61" spans="1:18" ht="29.1" customHeight="1">
      <c r="A61" s="89" t="s">
        <v>89</v>
      </c>
      <c r="B61" s="95"/>
      <c r="C61" s="91"/>
      <c r="D61" s="96"/>
      <c r="E61" s="39"/>
      <c r="F61" s="39"/>
      <c r="G61" s="39"/>
      <c r="H61" s="39"/>
      <c r="I61" s="39"/>
      <c r="J61" s="97"/>
      <c r="K61" s="102"/>
      <c r="L61" s="103" t="e">
        <f t="shared" si="1"/>
        <v>#DIV/0!</v>
      </c>
      <c r="M61" s="102"/>
      <c r="N61" s="102"/>
      <c r="O61" s="102"/>
      <c r="P61" s="102"/>
      <c r="Q61" s="102"/>
      <c r="R61" s="94"/>
    </row>
    <row r="62" spans="1:18" ht="33.950000000000003" customHeight="1">
      <c r="A62" s="89" t="s">
        <v>90</v>
      </c>
      <c r="B62" s="95"/>
      <c r="C62" s="91"/>
      <c r="D62" s="96"/>
      <c r="E62" s="39"/>
      <c r="F62" s="39"/>
      <c r="G62" s="39"/>
      <c r="H62" s="39"/>
      <c r="I62" s="39"/>
      <c r="J62" s="97"/>
      <c r="K62" s="102"/>
      <c r="L62" s="103" t="e">
        <f t="shared" si="1"/>
        <v>#DIV/0!</v>
      </c>
      <c r="M62" s="102"/>
      <c r="N62" s="102"/>
      <c r="O62" s="102"/>
      <c r="P62" s="102"/>
      <c r="Q62" s="102"/>
      <c r="R62" s="94"/>
    </row>
    <row r="63" spans="1:18" ht="38.1" customHeight="1">
      <c r="A63" s="89" t="s">
        <v>91</v>
      </c>
      <c r="B63" s="95"/>
      <c r="C63" s="91"/>
      <c r="D63" s="96"/>
      <c r="E63" s="39"/>
      <c r="F63" s="39"/>
      <c r="G63" s="39"/>
      <c r="H63" s="39"/>
      <c r="I63" s="39"/>
      <c r="J63" s="97"/>
      <c r="K63" s="102"/>
      <c r="L63" s="103" t="e">
        <f t="shared" si="1"/>
        <v>#DIV/0!</v>
      </c>
      <c r="M63" s="102"/>
      <c r="N63" s="102"/>
      <c r="O63" s="102"/>
      <c r="P63" s="102"/>
      <c r="Q63" s="102"/>
      <c r="R63" s="94"/>
    </row>
    <row r="64" spans="1:18" ht="30.95" customHeight="1">
      <c r="A64" s="89" t="s">
        <v>92</v>
      </c>
      <c r="B64" s="95"/>
      <c r="C64" s="91"/>
      <c r="D64" s="96"/>
      <c r="E64" s="39"/>
      <c r="F64" s="39"/>
      <c r="G64" s="39"/>
      <c r="H64" s="39"/>
      <c r="I64" s="39"/>
      <c r="J64" s="97"/>
      <c r="K64" s="102"/>
      <c r="L64" s="103" t="e">
        <f t="shared" si="1"/>
        <v>#DIV/0!</v>
      </c>
      <c r="M64" s="102"/>
      <c r="N64" s="102"/>
      <c r="O64" s="102"/>
      <c r="P64" s="102"/>
      <c r="Q64" s="102"/>
      <c r="R64" s="94"/>
    </row>
    <row r="65" spans="1:18" ht="18">
      <c r="A65" s="89" t="s">
        <v>93</v>
      </c>
      <c r="B65" s="95"/>
      <c r="C65" s="91"/>
      <c r="D65" s="96"/>
      <c r="E65" s="39"/>
      <c r="F65" s="39"/>
      <c r="G65" s="39"/>
      <c r="H65" s="39"/>
      <c r="I65" s="39"/>
      <c r="J65" s="97"/>
      <c r="K65" s="102"/>
      <c r="L65" s="103" t="e">
        <f t="shared" si="1"/>
        <v>#DIV/0!</v>
      </c>
      <c r="M65" s="102"/>
      <c r="N65" s="102"/>
      <c r="O65" s="102"/>
      <c r="P65" s="102"/>
      <c r="Q65" s="102"/>
      <c r="R65" s="94"/>
    </row>
    <row r="66" spans="1:18" ht="36" customHeight="1">
      <c r="A66" s="89" t="s">
        <v>94</v>
      </c>
      <c r="B66" s="95"/>
      <c r="C66" s="91"/>
      <c r="D66" s="96"/>
      <c r="E66" s="39"/>
      <c r="F66" s="39"/>
      <c r="G66" s="39"/>
      <c r="H66" s="39"/>
      <c r="I66" s="39"/>
      <c r="J66" s="97"/>
      <c r="K66" s="102"/>
      <c r="L66" s="103" t="e">
        <f t="shared" si="1"/>
        <v>#DIV/0!</v>
      </c>
      <c r="M66" s="102"/>
      <c r="N66" s="102"/>
      <c r="O66" s="102"/>
      <c r="P66" s="102"/>
      <c r="Q66" s="102"/>
      <c r="R66" s="94"/>
    </row>
    <row r="67" spans="1:18" ht="35.1" customHeight="1">
      <c r="A67" s="89" t="s">
        <v>95</v>
      </c>
      <c r="B67" s="95"/>
      <c r="C67" s="91"/>
      <c r="D67" s="96"/>
      <c r="E67" s="39"/>
      <c r="F67" s="39"/>
      <c r="G67" s="39"/>
      <c r="H67" s="39"/>
      <c r="I67" s="39"/>
      <c r="J67" s="97"/>
      <c r="K67" s="102"/>
      <c r="L67" s="103" t="e">
        <f t="shared" si="1"/>
        <v>#DIV/0!</v>
      </c>
      <c r="M67" s="102"/>
      <c r="N67" s="102"/>
      <c r="O67" s="102"/>
      <c r="P67" s="102"/>
      <c r="Q67" s="102"/>
      <c r="R67" s="94"/>
    </row>
    <row r="68" spans="1:18" ht="35.1" customHeight="1">
      <c r="A68" s="89" t="s">
        <v>96</v>
      </c>
      <c r="B68" s="95"/>
      <c r="C68" s="91"/>
      <c r="D68" s="96"/>
      <c r="E68" s="39"/>
      <c r="F68" s="39"/>
      <c r="G68" s="39"/>
      <c r="H68" s="39"/>
      <c r="I68" s="39"/>
      <c r="J68" s="97"/>
      <c r="K68" s="102"/>
      <c r="L68" s="103" t="e">
        <f t="shared" si="1"/>
        <v>#DIV/0!</v>
      </c>
      <c r="M68" s="102"/>
      <c r="N68" s="102"/>
      <c r="O68" s="102"/>
      <c r="P68" s="102"/>
      <c r="Q68" s="102"/>
      <c r="R68" s="94"/>
    </row>
    <row r="69" spans="1:18" ht="26.1" customHeight="1">
      <c r="A69" s="89" t="s">
        <v>97</v>
      </c>
      <c r="B69" s="95"/>
      <c r="C69" s="91"/>
      <c r="D69" s="96"/>
      <c r="E69" s="39"/>
      <c r="F69" s="39"/>
      <c r="G69" s="39"/>
      <c r="H69" s="39"/>
      <c r="I69" s="39"/>
      <c r="J69" s="97"/>
      <c r="K69" s="102"/>
      <c r="L69" s="103" t="e">
        <f t="shared" si="1"/>
        <v>#DIV/0!</v>
      </c>
      <c r="M69" s="102"/>
      <c r="N69" s="102"/>
      <c r="O69" s="102"/>
      <c r="P69" s="102"/>
      <c r="Q69" s="102"/>
      <c r="R69" s="94"/>
    </row>
    <row r="70" spans="1:18" ht="30.95" customHeight="1">
      <c r="A70" s="89" t="s">
        <v>98</v>
      </c>
      <c r="B70" s="95"/>
      <c r="C70" s="91"/>
      <c r="D70" s="96"/>
      <c r="E70" s="39"/>
      <c r="F70" s="39"/>
      <c r="G70" s="39"/>
      <c r="H70" s="39"/>
      <c r="I70" s="39"/>
      <c r="J70" s="97"/>
      <c r="K70" s="102"/>
      <c r="L70" s="103" t="e">
        <f t="shared" si="1"/>
        <v>#DIV/0!</v>
      </c>
      <c r="M70" s="102"/>
      <c r="N70" s="102"/>
      <c r="O70" s="102"/>
      <c r="P70" s="102"/>
      <c r="Q70" s="102"/>
      <c r="R70" s="94"/>
    </row>
    <row r="71" spans="1:18" ht="48" customHeight="1">
      <c r="A71" s="98" t="s">
        <v>647</v>
      </c>
      <c r="B71" s="99"/>
      <c r="C71" s="99"/>
      <c r="D71" s="99"/>
      <c r="E71" s="99"/>
      <c r="F71" s="99"/>
      <c r="G71" s="99"/>
      <c r="H71" s="99"/>
      <c r="I71" s="99"/>
      <c r="J71" s="99"/>
      <c r="K71" s="99"/>
      <c r="L71" s="99"/>
      <c r="M71" s="99"/>
      <c r="N71" s="99"/>
      <c r="O71" s="99"/>
      <c r="P71" s="99"/>
      <c r="Q71" s="99"/>
      <c r="R71" s="99"/>
    </row>
    <row r="72" spans="1:18">
      <c r="C72" s="100"/>
      <c r="D72" s="100"/>
      <c r="E72" s="100"/>
      <c r="F72" s="100"/>
      <c r="G72" s="100"/>
      <c r="H72" s="100"/>
      <c r="I72" s="100"/>
      <c r="J72" s="100"/>
      <c r="K72" s="100"/>
      <c r="O72" s="100"/>
      <c r="P72" s="100"/>
      <c r="Q72" s="100"/>
    </row>
    <row r="73" spans="1:18">
      <c r="C73" s="100"/>
      <c r="D73" s="100"/>
      <c r="E73" s="100"/>
      <c r="F73" s="100"/>
      <c r="G73" s="100"/>
      <c r="H73" s="100"/>
      <c r="I73" s="100"/>
      <c r="J73" s="100"/>
      <c r="K73" s="100"/>
      <c r="O73" s="100"/>
      <c r="P73" s="100"/>
      <c r="Q73" s="100"/>
    </row>
    <row r="74" spans="1:18">
      <c r="C74" s="100"/>
      <c r="D74" s="100"/>
      <c r="E74" s="100"/>
      <c r="F74" s="100"/>
      <c r="G74" s="100"/>
      <c r="H74" s="100"/>
      <c r="I74" s="100"/>
      <c r="J74" s="100"/>
      <c r="K74" s="100"/>
      <c r="O74" s="100"/>
      <c r="P74" s="100"/>
      <c r="Q74" s="100"/>
    </row>
    <row r="75" spans="1:18">
      <c r="C75" s="100"/>
      <c r="D75" s="100"/>
      <c r="E75" s="100"/>
      <c r="F75" s="100"/>
      <c r="G75" s="100"/>
      <c r="H75" s="100"/>
      <c r="I75" s="100"/>
      <c r="J75" s="100"/>
      <c r="K75" s="100"/>
      <c r="O75" s="100"/>
      <c r="P75" s="100"/>
      <c r="Q75" s="100"/>
    </row>
    <row r="76" spans="1:18">
      <c r="C76" s="100"/>
      <c r="D76" s="100"/>
      <c r="E76" s="100"/>
      <c r="F76" s="100"/>
      <c r="G76" s="100"/>
      <c r="H76" s="100"/>
      <c r="I76" s="100"/>
      <c r="J76" s="100"/>
      <c r="K76" s="100"/>
      <c r="O76" s="100"/>
      <c r="P76" s="100"/>
      <c r="Q76" s="100"/>
    </row>
    <row r="77" spans="1:18">
      <c r="C77" s="100"/>
      <c r="D77" s="100"/>
      <c r="E77" s="100"/>
      <c r="F77" s="100"/>
      <c r="G77" s="100"/>
      <c r="H77" s="100"/>
      <c r="I77" s="100"/>
      <c r="J77" s="100"/>
      <c r="K77" s="100"/>
      <c r="O77" s="100"/>
      <c r="P77" s="100"/>
      <c r="Q77" s="100"/>
    </row>
    <row r="78" spans="1:18">
      <c r="C78" s="100"/>
      <c r="D78" s="100"/>
      <c r="E78" s="100"/>
      <c r="F78" s="100"/>
      <c r="G78" s="100"/>
      <c r="H78" s="100"/>
      <c r="I78" s="100"/>
      <c r="J78" s="100"/>
      <c r="K78" s="100"/>
      <c r="O78" s="100"/>
      <c r="P78" s="100"/>
      <c r="Q78" s="100"/>
    </row>
    <row r="79" spans="1:18">
      <c r="C79" s="100"/>
      <c r="D79" s="100"/>
      <c r="E79" s="100"/>
      <c r="F79" s="100"/>
      <c r="G79" s="100"/>
      <c r="H79" s="100"/>
      <c r="I79" s="100"/>
      <c r="J79" s="100"/>
      <c r="K79" s="100"/>
      <c r="O79" s="100"/>
      <c r="P79" s="100"/>
      <c r="Q79" s="100"/>
    </row>
    <row r="80" spans="1:18">
      <c r="C80" s="100"/>
      <c r="D80" s="100"/>
      <c r="E80" s="100"/>
      <c r="F80" s="100"/>
      <c r="G80" s="100"/>
      <c r="H80" s="100"/>
      <c r="I80" s="100"/>
      <c r="J80" s="100"/>
      <c r="K80" s="100"/>
      <c r="O80" s="100"/>
      <c r="P80" s="100"/>
      <c r="Q80" s="100"/>
    </row>
    <row r="81" spans="3:17">
      <c r="C81" s="100"/>
      <c r="D81" s="100"/>
      <c r="E81" s="100"/>
      <c r="F81" s="100"/>
      <c r="G81" s="100"/>
      <c r="H81" s="100"/>
      <c r="I81" s="100"/>
      <c r="J81" s="100"/>
      <c r="K81" s="100"/>
      <c r="O81" s="100"/>
      <c r="P81" s="100"/>
      <c r="Q81" s="100"/>
    </row>
    <row r="82" spans="3:17">
      <c r="C82" s="100"/>
      <c r="D82" s="100"/>
      <c r="E82" s="100"/>
      <c r="F82" s="100"/>
      <c r="G82" s="100"/>
      <c r="H82" s="100"/>
      <c r="I82" s="100"/>
      <c r="J82" s="100"/>
      <c r="K82" s="100"/>
      <c r="O82" s="100"/>
      <c r="P82" s="100"/>
      <c r="Q82" s="100"/>
    </row>
    <row r="83" spans="3:17">
      <c r="C83" s="100"/>
      <c r="D83" s="100"/>
      <c r="E83" s="100"/>
      <c r="F83" s="100"/>
      <c r="G83" s="100"/>
      <c r="H83" s="100"/>
      <c r="I83" s="100"/>
      <c r="J83" s="100"/>
      <c r="K83" s="100"/>
      <c r="O83" s="100"/>
      <c r="P83" s="100"/>
      <c r="Q83" s="100"/>
    </row>
    <row r="84" spans="3:17">
      <c r="C84" s="100"/>
      <c r="D84" s="100"/>
      <c r="E84" s="100"/>
      <c r="F84" s="100"/>
      <c r="G84" s="100"/>
      <c r="H84" s="100"/>
      <c r="I84" s="100"/>
      <c r="J84" s="100"/>
      <c r="K84" s="100"/>
      <c r="O84" s="100"/>
      <c r="P84" s="100"/>
      <c r="Q84" s="100"/>
    </row>
    <row r="85" spans="3:17">
      <c r="C85" s="100"/>
      <c r="D85" s="100"/>
      <c r="E85" s="100"/>
      <c r="F85" s="100"/>
      <c r="G85" s="100"/>
      <c r="H85" s="100"/>
      <c r="I85" s="100"/>
      <c r="J85" s="100"/>
      <c r="K85" s="100"/>
      <c r="O85" s="100"/>
      <c r="P85" s="100"/>
      <c r="Q85" s="100"/>
    </row>
    <row r="86" spans="3:17">
      <c r="C86" s="100"/>
      <c r="D86" s="100"/>
      <c r="E86" s="100"/>
      <c r="F86" s="100"/>
      <c r="G86" s="100"/>
      <c r="H86" s="100"/>
      <c r="I86" s="100"/>
      <c r="J86" s="100"/>
      <c r="K86" s="100"/>
      <c r="O86" s="100"/>
      <c r="P86" s="100"/>
      <c r="Q86" s="100"/>
    </row>
  </sheetData>
  <sheetProtection algorithmName="SHA-512" hashValue="TRNGUExt/tiHcVO3T/qg00iaLemsx1Qt00uGSK9j9um+Q+QdOWZ9qIPVniOz2dVnf5ykAePCf5QhB6Nb6T5yDw==" saltValue="9g7uGkMzTEnCFXqp4qKuPA==" spinCount="100000" sheet="1" objects="1" scenarios="1"/>
  <mergeCells count="14">
    <mergeCell ref="A71:R71"/>
    <mergeCell ref="L6:Q6"/>
    <mergeCell ref="A3:R3"/>
    <mergeCell ref="R4:R8"/>
    <mergeCell ref="C6:C8"/>
    <mergeCell ref="K6:K8"/>
    <mergeCell ref="B7:B8"/>
    <mergeCell ref="J7:J8"/>
    <mergeCell ref="B4:B5"/>
    <mergeCell ref="C4:I4"/>
    <mergeCell ref="C5:I5"/>
    <mergeCell ref="J4:J5"/>
    <mergeCell ref="K4:N5"/>
    <mergeCell ref="D6:I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CA4D-E8F7-46C6-B2ED-EE09C6ADB699}">
  <dimension ref="A1:Q16"/>
  <sheetViews>
    <sheetView topLeftCell="A6" zoomScale="130" zoomScaleNormal="130" workbookViewId="0">
      <selection activeCell="K8" sqref="K8"/>
    </sheetView>
  </sheetViews>
  <sheetFormatPr baseColWidth="10" defaultRowHeight="15"/>
  <cols>
    <col min="1" max="1" width="16.28515625" style="10" customWidth="1"/>
    <col min="2" max="2" width="3.42578125" style="10" customWidth="1"/>
    <col min="3" max="3" width="15.42578125" style="10" customWidth="1"/>
    <col min="4" max="9" width="11.42578125" style="10"/>
    <col min="10" max="10" width="3.42578125" style="10" customWidth="1"/>
    <col min="11" max="16384" width="11.42578125" style="10"/>
  </cols>
  <sheetData>
    <row r="1" spans="1:17" ht="15.75" thickBot="1">
      <c r="A1" s="10" t="str">
        <f>Institución!B2</f>
        <v>Administración del Patrimonio de la Beneficencia Pública</v>
      </c>
    </row>
    <row r="2" spans="1:17">
      <c r="A2" s="11" t="s">
        <v>99</v>
      </c>
      <c r="B2" s="12"/>
      <c r="C2" s="12"/>
      <c r="D2" s="12"/>
      <c r="E2" s="12"/>
      <c r="F2" s="12"/>
      <c r="G2" s="12"/>
      <c r="H2" s="12"/>
      <c r="I2" s="12"/>
      <c r="J2" s="12"/>
      <c r="K2" s="12"/>
      <c r="L2" s="12"/>
      <c r="M2" s="12"/>
      <c r="N2" s="12"/>
      <c r="O2" s="12"/>
      <c r="P2" s="12"/>
      <c r="Q2" s="12"/>
    </row>
    <row r="3" spans="1:17" s="107" customFormat="1" ht="8.25">
      <c r="A3" s="104" t="s">
        <v>1</v>
      </c>
      <c r="B3" s="105"/>
      <c r="C3" s="106" t="s">
        <v>100</v>
      </c>
      <c r="D3" s="106"/>
      <c r="E3" s="106"/>
      <c r="F3" s="106"/>
      <c r="G3" s="106"/>
      <c r="H3" s="106"/>
      <c r="I3" s="106"/>
      <c r="J3" s="105"/>
      <c r="K3" s="106" t="s">
        <v>648</v>
      </c>
      <c r="L3" s="106"/>
      <c r="M3" s="106"/>
      <c r="N3" s="106"/>
      <c r="O3" s="106"/>
      <c r="P3" s="106"/>
      <c r="Q3" s="106"/>
    </row>
    <row r="4" spans="1:17" s="107" customFormat="1" ht="8.25">
      <c r="A4" s="104"/>
      <c r="B4" s="105"/>
      <c r="C4" s="108" t="s">
        <v>101</v>
      </c>
      <c r="D4" s="108"/>
      <c r="E4" s="108"/>
      <c r="F4" s="108"/>
      <c r="G4" s="108"/>
      <c r="H4" s="108"/>
      <c r="I4" s="108"/>
      <c r="J4" s="109"/>
      <c r="K4" s="108"/>
      <c r="L4" s="108"/>
      <c r="M4" s="108"/>
      <c r="N4" s="108"/>
      <c r="O4" s="108"/>
      <c r="P4" s="108"/>
      <c r="Q4" s="108"/>
    </row>
    <row r="5" spans="1:17" s="107" customFormat="1" ht="50.25" customHeight="1">
      <c r="A5" s="104"/>
      <c r="B5" s="110"/>
      <c r="C5" s="64" t="s">
        <v>102</v>
      </c>
      <c r="D5" s="111" t="s">
        <v>103</v>
      </c>
      <c r="E5" s="111"/>
      <c r="F5" s="111"/>
      <c r="G5" s="111"/>
      <c r="H5" s="111"/>
      <c r="I5" s="111"/>
      <c r="J5" s="112"/>
      <c r="K5" s="113" t="s">
        <v>7</v>
      </c>
      <c r="L5" s="111" t="s">
        <v>8</v>
      </c>
      <c r="M5" s="111"/>
      <c r="N5" s="111"/>
      <c r="O5" s="111"/>
      <c r="P5" s="111"/>
      <c r="Q5" s="111"/>
    </row>
    <row r="6" spans="1:17" s="107" customFormat="1" ht="8.25">
      <c r="A6" s="104"/>
      <c r="B6" s="110"/>
      <c r="C6" s="64"/>
      <c r="D6" s="114" t="s">
        <v>15</v>
      </c>
      <c r="E6" s="114" t="s">
        <v>10</v>
      </c>
      <c r="F6" s="114" t="s">
        <v>11</v>
      </c>
      <c r="G6" s="114" t="s">
        <v>12</v>
      </c>
      <c r="H6" s="114" t="s">
        <v>13</v>
      </c>
      <c r="I6" s="114" t="s">
        <v>14</v>
      </c>
      <c r="J6" s="115"/>
      <c r="K6" s="106"/>
      <c r="L6" s="114" t="s">
        <v>15</v>
      </c>
      <c r="M6" s="114" t="s">
        <v>10</v>
      </c>
      <c r="N6" s="114" t="s">
        <v>11</v>
      </c>
      <c r="O6" s="114" t="s">
        <v>12</v>
      </c>
      <c r="P6" s="114" t="s">
        <v>13</v>
      </c>
      <c r="Q6" s="114" t="s">
        <v>14</v>
      </c>
    </row>
    <row r="7" spans="1:17" ht="15.75">
      <c r="A7" s="29" t="s">
        <v>16</v>
      </c>
      <c r="B7" s="30"/>
      <c r="C7" s="4">
        <f>C8+C11+C15</f>
        <v>0</v>
      </c>
      <c r="D7" s="4">
        <f>D8+D11+D15</f>
        <v>0</v>
      </c>
      <c r="E7" s="102"/>
      <c r="F7" s="102"/>
      <c r="G7" s="102"/>
      <c r="H7" s="102"/>
      <c r="I7" s="102"/>
      <c r="J7" s="28"/>
      <c r="K7" s="102"/>
      <c r="L7" s="125">
        <f>D7-C7</f>
        <v>0</v>
      </c>
      <c r="M7" s="102"/>
      <c r="N7" s="102"/>
      <c r="O7" s="102"/>
      <c r="P7" s="102"/>
      <c r="Q7" s="102"/>
    </row>
    <row r="8" spans="1:17" ht="15.75">
      <c r="A8" s="33" t="s">
        <v>104</v>
      </c>
      <c r="B8" s="34"/>
      <c r="C8" s="116"/>
      <c r="D8" s="117"/>
      <c r="E8" s="102"/>
      <c r="F8" s="102"/>
      <c r="G8" s="102"/>
      <c r="H8" s="102"/>
      <c r="I8" s="102"/>
      <c r="J8" s="28"/>
      <c r="K8" s="102"/>
      <c r="L8" s="125">
        <f t="shared" ref="L8:L15" si="0">D8-C8</f>
        <v>0</v>
      </c>
      <c r="M8" s="102"/>
      <c r="N8" s="102"/>
      <c r="O8" s="102"/>
      <c r="P8" s="102"/>
      <c r="Q8" s="102"/>
    </row>
    <row r="9" spans="1:17" ht="15.75">
      <c r="A9" s="36" t="s">
        <v>105</v>
      </c>
      <c r="B9" s="37"/>
      <c r="C9" s="28"/>
      <c r="D9" s="28"/>
      <c r="E9" s="102"/>
      <c r="F9" s="102"/>
      <c r="G9" s="102"/>
      <c r="H9" s="102"/>
      <c r="I9" s="102"/>
      <c r="J9" s="28"/>
      <c r="K9" s="102"/>
      <c r="L9" s="125">
        <f t="shared" si="0"/>
        <v>0</v>
      </c>
      <c r="M9" s="102"/>
      <c r="N9" s="102"/>
      <c r="O9" s="102"/>
      <c r="P9" s="102"/>
      <c r="Q9" s="102"/>
    </row>
    <row r="10" spans="1:17" ht="15.75">
      <c r="A10" s="36" t="s">
        <v>105</v>
      </c>
      <c r="B10" s="37"/>
      <c r="C10" s="28"/>
      <c r="D10" s="28"/>
      <c r="E10" s="102"/>
      <c r="F10" s="102"/>
      <c r="G10" s="102"/>
      <c r="H10" s="102"/>
      <c r="I10" s="102"/>
      <c r="J10" s="28"/>
      <c r="K10" s="102"/>
      <c r="L10" s="125">
        <f t="shared" si="0"/>
        <v>0</v>
      </c>
      <c r="M10" s="102"/>
      <c r="N10" s="102"/>
      <c r="O10" s="102"/>
      <c r="P10" s="102"/>
      <c r="Q10" s="102"/>
    </row>
    <row r="11" spans="1:17" ht="15.75">
      <c r="A11" s="33" t="s">
        <v>106</v>
      </c>
      <c r="B11" s="34"/>
      <c r="C11" s="116">
        <f>C12+C14</f>
        <v>0</v>
      </c>
      <c r="D11" s="117"/>
      <c r="E11" s="102"/>
      <c r="F11" s="102"/>
      <c r="G11" s="102"/>
      <c r="H11" s="102"/>
      <c r="I11" s="102"/>
      <c r="J11" s="28"/>
      <c r="K11" s="102"/>
      <c r="L11" s="125">
        <f t="shared" si="0"/>
        <v>0</v>
      </c>
      <c r="M11" s="102"/>
      <c r="N11" s="102"/>
      <c r="O11" s="102"/>
      <c r="P11" s="102"/>
      <c r="Q11" s="102"/>
    </row>
    <row r="12" spans="1:17" ht="15.75">
      <c r="A12" s="36" t="s">
        <v>105</v>
      </c>
      <c r="B12" s="37"/>
      <c r="C12" s="28"/>
      <c r="D12" s="28"/>
      <c r="E12" s="102"/>
      <c r="F12" s="102"/>
      <c r="G12" s="102"/>
      <c r="H12" s="102"/>
      <c r="I12" s="102"/>
      <c r="J12" s="28"/>
      <c r="K12" s="102"/>
      <c r="L12" s="125">
        <f t="shared" si="0"/>
        <v>0</v>
      </c>
      <c r="M12" s="102"/>
      <c r="N12" s="102"/>
      <c r="O12" s="102"/>
      <c r="P12" s="102"/>
      <c r="Q12" s="102"/>
    </row>
    <row r="13" spans="1:17" ht="15.75">
      <c r="A13" s="36"/>
      <c r="B13" s="37"/>
      <c r="C13" s="28"/>
      <c r="D13" s="28"/>
      <c r="E13" s="102"/>
      <c r="F13" s="102"/>
      <c r="G13" s="102"/>
      <c r="H13" s="102"/>
      <c r="I13" s="102"/>
      <c r="J13" s="28"/>
      <c r="K13" s="102"/>
      <c r="L13" s="125">
        <f t="shared" si="0"/>
        <v>0</v>
      </c>
      <c r="M13" s="102"/>
      <c r="N13" s="102"/>
      <c r="O13" s="102"/>
      <c r="P13" s="102"/>
      <c r="Q13" s="102"/>
    </row>
    <row r="14" spans="1:17">
      <c r="A14" s="36" t="s">
        <v>105</v>
      </c>
      <c r="B14" s="118"/>
      <c r="C14" s="119"/>
      <c r="D14" s="118"/>
      <c r="E14" s="102"/>
      <c r="F14" s="102"/>
      <c r="G14" s="102"/>
      <c r="H14" s="102"/>
      <c r="I14" s="102"/>
      <c r="J14" s="118"/>
      <c r="K14" s="102"/>
      <c r="L14" s="125">
        <f t="shared" si="0"/>
        <v>0</v>
      </c>
      <c r="M14" s="102"/>
      <c r="N14" s="102"/>
      <c r="O14" s="102"/>
      <c r="P14" s="102"/>
      <c r="Q14" s="102"/>
    </row>
    <row r="15" spans="1:17" ht="15.75" thickBot="1">
      <c r="A15" s="120" t="s">
        <v>107</v>
      </c>
      <c r="B15" s="121"/>
      <c r="C15" s="116">
        <v>0</v>
      </c>
      <c r="D15" s="122"/>
      <c r="E15" s="102"/>
      <c r="F15" s="102"/>
      <c r="G15" s="102"/>
      <c r="H15" s="102"/>
      <c r="I15" s="102"/>
      <c r="J15" s="121"/>
      <c r="K15" s="102"/>
      <c r="L15" s="125">
        <f t="shared" si="0"/>
        <v>0</v>
      </c>
      <c r="M15" s="102"/>
      <c r="N15" s="102"/>
      <c r="O15" s="102"/>
      <c r="P15" s="102"/>
      <c r="Q15" s="102"/>
    </row>
    <row r="16" spans="1:17" ht="17.100000000000001" customHeight="1">
      <c r="A16" s="123"/>
      <c r="B16" s="124"/>
      <c r="C16" s="124"/>
      <c r="D16" s="124"/>
      <c r="E16" s="124"/>
      <c r="F16" s="124"/>
      <c r="G16" s="124"/>
      <c r="H16" s="124"/>
      <c r="I16" s="124"/>
      <c r="J16" s="124"/>
      <c r="K16" s="124"/>
      <c r="L16" s="124"/>
      <c r="M16" s="124"/>
      <c r="N16" s="124"/>
      <c r="O16" s="124"/>
      <c r="P16" s="124"/>
      <c r="Q16" s="124"/>
    </row>
  </sheetData>
  <sheetProtection algorithmName="SHA-512" hashValue="OE6D7hZuqvvZRuS7sr0PNwi/M14LoLtjo2IpGMteooIGoYqOcNIF5Vt02wLbVpHlZKJbbaEDkXwjaRl2ZuJNIg==" saltValue="/VSn9wqAUb9v6AH4TXpM/A==" spinCount="100000" sheet="1" objects="1" scenarios="1"/>
  <mergeCells count="11">
    <mergeCell ref="A16:Q16"/>
    <mergeCell ref="L5:Q5"/>
    <mergeCell ref="A2:Q2"/>
    <mergeCell ref="A3:A6"/>
    <mergeCell ref="B3:B4"/>
    <mergeCell ref="C3:I3"/>
    <mergeCell ref="C4:I4"/>
    <mergeCell ref="J3:J4"/>
    <mergeCell ref="K3:Q4"/>
    <mergeCell ref="D5:I5"/>
    <mergeCell ref="K5: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3D01-A04D-4836-8282-F076353DE206}">
  <dimension ref="A1:Q15"/>
  <sheetViews>
    <sheetView topLeftCell="D1" zoomScale="140" zoomScaleNormal="140" workbookViewId="0">
      <selection activeCell="M8" sqref="M8"/>
    </sheetView>
  </sheetViews>
  <sheetFormatPr baseColWidth="10" defaultRowHeight="15"/>
  <cols>
    <col min="1" max="1" width="13.85546875" style="10" customWidth="1"/>
    <col min="2" max="2" width="2.85546875" style="10" customWidth="1"/>
    <col min="3" max="3" width="12.85546875" style="10" customWidth="1"/>
    <col min="4" max="9" width="11.42578125" style="10"/>
    <col min="10" max="10" width="2.85546875" style="10" customWidth="1"/>
    <col min="11" max="11" width="11.42578125" style="10"/>
    <col min="12" max="12" width="13.28515625" style="10" bestFit="1" customWidth="1"/>
    <col min="13" max="16384" width="11.42578125" style="10"/>
  </cols>
  <sheetData>
    <row r="1" spans="1:17" ht="15.75" thickBot="1">
      <c r="A1" s="10" t="str">
        <f>Institución!B2</f>
        <v>Administración del Patrimonio de la Beneficencia Pública</v>
      </c>
    </row>
    <row r="2" spans="1:17" ht="15" customHeight="1">
      <c r="A2" s="126"/>
      <c r="B2" s="11" t="s">
        <v>649</v>
      </c>
      <c r="C2" s="12"/>
      <c r="D2" s="12"/>
      <c r="E2" s="12"/>
      <c r="F2" s="12"/>
      <c r="G2" s="12"/>
      <c r="H2" s="12"/>
      <c r="I2" s="12"/>
      <c r="J2" s="12"/>
      <c r="K2" s="12"/>
      <c r="L2" s="12"/>
      <c r="M2" s="12"/>
      <c r="N2" s="12"/>
      <c r="O2" s="12"/>
      <c r="P2" s="12"/>
      <c r="Q2" s="13"/>
    </row>
    <row r="3" spans="1:17" ht="15" customHeight="1">
      <c r="A3" s="127" t="s">
        <v>1</v>
      </c>
      <c r="B3" s="128"/>
      <c r="C3" s="18" t="s">
        <v>108</v>
      </c>
      <c r="D3" s="18"/>
      <c r="E3" s="18"/>
      <c r="F3" s="18"/>
      <c r="G3" s="18"/>
      <c r="H3" s="18"/>
      <c r="I3" s="18"/>
      <c r="J3" s="129"/>
      <c r="K3" s="130" t="s">
        <v>645</v>
      </c>
      <c r="L3" s="130"/>
      <c r="M3" s="130"/>
      <c r="N3" s="130"/>
      <c r="O3" s="130"/>
      <c r="P3" s="130"/>
      <c r="Q3" s="74"/>
    </row>
    <row r="4" spans="1:17">
      <c r="A4" s="127"/>
      <c r="B4" s="128"/>
      <c r="C4" s="130" t="s">
        <v>3</v>
      </c>
      <c r="D4" s="130"/>
      <c r="E4" s="130"/>
      <c r="F4" s="130"/>
      <c r="G4" s="130"/>
      <c r="H4" s="130"/>
      <c r="I4" s="130"/>
      <c r="J4" s="129"/>
      <c r="K4" s="130"/>
      <c r="L4" s="130"/>
      <c r="M4" s="130"/>
      <c r="N4" s="130"/>
      <c r="O4" s="130"/>
      <c r="P4" s="130"/>
      <c r="Q4" s="74"/>
    </row>
    <row r="5" spans="1:17" ht="50.25" customHeight="1">
      <c r="A5" s="127"/>
      <c r="B5" s="131"/>
      <c r="C5" s="130" t="s">
        <v>109</v>
      </c>
      <c r="D5" s="111" t="s">
        <v>103</v>
      </c>
      <c r="E5" s="111"/>
      <c r="F5" s="111"/>
      <c r="G5" s="111"/>
      <c r="H5" s="111"/>
      <c r="I5" s="111"/>
      <c r="J5" s="132"/>
      <c r="K5" s="130" t="s">
        <v>110</v>
      </c>
      <c r="L5" s="111" t="s">
        <v>8</v>
      </c>
      <c r="M5" s="111"/>
      <c r="N5" s="111"/>
      <c r="O5" s="111"/>
      <c r="P5" s="111"/>
      <c r="Q5" s="111"/>
    </row>
    <row r="6" spans="1:17" ht="15.75">
      <c r="A6" s="127"/>
      <c r="B6" s="131"/>
      <c r="C6" s="130"/>
      <c r="D6" s="73" t="s">
        <v>15</v>
      </c>
      <c r="E6" s="73" t="s">
        <v>10</v>
      </c>
      <c r="F6" s="73" t="s">
        <v>11</v>
      </c>
      <c r="G6" s="73" t="s">
        <v>12</v>
      </c>
      <c r="H6" s="73" t="s">
        <v>13</v>
      </c>
      <c r="I6" s="73" t="s">
        <v>14</v>
      </c>
      <c r="J6" s="133"/>
      <c r="K6" s="130"/>
      <c r="L6" s="73" t="s">
        <v>15</v>
      </c>
      <c r="M6" s="73" t="s">
        <v>10</v>
      </c>
      <c r="N6" s="73" t="s">
        <v>11</v>
      </c>
      <c r="O6" s="73" t="s">
        <v>12</v>
      </c>
      <c r="P6" s="73" t="s">
        <v>13</v>
      </c>
      <c r="Q6" s="134" t="s">
        <v>14</v>
      </c>
    </row>
    <row r="7" spans="1:17" ht="15.75">
      <c r="A7" s="29" t="s">
        <v>16</v>
      </c>
      <c r="B7" s="135"/>
      <c r="C7" s="6">
        <f>C8+C11+C14</f>
        <v>0</v>
      </c>
      <c r="D7" s="6">
        <f>D8+D11+D14</f>
        <v>0</v>
      </c>
      <c r="E7" s="145"/>
      <c r="F7" s="145"/>
      <c r="G7" s="145"/>
      <c r="H7" s="145"/>
      <c r="I7" s="145"/>
      <c r="J7" s="133"/>
      <c r="K7" s="145"/>
      <c r="L7" s="7" t="e">
        <f>(D7)/(C7*1.033)-1</f>
        <v>#DIV/0!</v>
      </c>
      <c r="M7" s="145"/>
      <c r="N7" s="145"/>
      <c r="O7" s="145"/>
      <c r="P7" s="145"/>
      <c r="Q7" s="145"/>
    </row>
    <row r="8" spans="1:17" ht="22.5">
      <c r="A8" s="33" t="s">
        <v>104</v>
      </c>
      <c r="B8" s="136"/>
      <c r="C8" s="137"/>
      <c r="D8" s="138"/>
      <c r="E8" s="146"/>
      <c r="F8" s="146"/>
      <c r="G8" s="147"/>
      <c r="H8" s="147"/>
      <c r="I8" s="148"/>
      <c r="J8" s="133"/>
      <c r="K8" s="145"/>
      <c r="L8" s="7" t="e">
        <f t="shared" ref="L8:L14" si="0">(D8)/(C8*1.033)-1</f>
        <v>#DIV/0!</v>
      </c>
      <c r="M8" s="145"/>
      <c r="N8" s="145"/>
      <c r="O8" s="145"/>
      <c r="P8" s="145"/>
      <c r="Q8" s="145"/>
    </row>
    <row r="9" spans="1:17" ht="15.75">
      <c r="A9" s="36" t="s">
        <v>105</v>
      </c>
      <c r="B9" s="139"/>
      <c r="C9" s="133"/>
      <c r="D9" s="133"/>
      <c r="E9" s="149"/>
      <c r="F9" s="150"/>
      <c r="G9" s="151"/>
      <c r="H9" s="151"/>
      <c r="I9" s="150"/>
      <c r="J9" s="133"/>
      <c r="K9" s="145"/>
      <c r="L9" s="7" t="e">
        <f t="shared" si="0"/>
        <v>#DIV/0!</v>
      </c>
      <c r="M9" s="145"/>
      <c r="N9" s="145"/>
      <c r="O9" s="145"/>
      <c r="P9" s="145"/>
      <c r="Q9" s="145"/>
    </row>
    <row r="10" spans="1:17" ht="15.75">
      <c r="A10" s="36" t="s">
        <v>105</v>
      </c>
      <c r="B10" s="139"/>
      <c r="C10" s="133"/>
      <c r="D10" s="133"/>
      <c r="E10" s="149"/>
      <c r="F10" s="150"/>
      <c r="G10" s="151"/>
      <c r="H10" s="151"/>
      <c r="I10" s="150"/>
      <c r="J10" s="133"/>
      <c r="K10" s="145"/>
      <c r="L10" s="7" t="e">
        <f t="shared" si="0"/>
        <v>#DIV/0!</v>
      </c>
      <c r="M10" s="145"/>
      <c r="N10" s="145"/>
      <c r="O10" s="145"/>
      <c r="P10" s="145"/>
      <c r="Q10" s="145"/>
    </row>
    <row r="11" spans="1:17" ht="15.75">
      <c r="A11" s="33" t="s">
        <v>106</v>
      </c>
      <c r="B11" s="136"/>
      <c r="C11" s="137"/>
      <c r="D11" s="138"/>
      <c r="E11" s="146"/>
      <c r="F11" s="146"/>
      <c r="G11" s="147"/>
      <c r="H11" s="147"/>
      <c r="I11" s="147"/>
      <c r="J11" s="133"/>
      <c r="K11" s="145"/>
      <c r="L11" s="7" t="e">
        <f t="shared" si="0"/>
        <v>#DIV/0!</v>
      </c>
      <c r="M11" s="145"/>
      <c r="N11" s="145"/>
      <c r="O11" s="145"/>
      <c r="P11" s="145"/>
      <c r="Q11" s="145"/>
    </row>
    <row r="12" spans="1:17" ht="15.75">
      <c r="A12" s="36" t="s">
        <v>105</v>
      </c>
      <c r="B12" s="139"/>
      <c r="C12" s="133"/>
      <c r="D12" s="133"/>
      <c r="E12" s="149"/>
      <c r="F12" s="150"/>
      <c r="G12" s="151"/>
      <c r="H12" s="151"/>
      <c r="I12" s="150"/>
      <c r="J12" s="133"/>
      <c r="K12" s="145"/>
      <c r="L12" s="7" t="e">
        <f t="shared" si="0"/>
        <v>#DIV/0!</v>
      </c>
      <c r="M12" s="145"/>
      <c r="N12" s="145"/>
      <c r="O12" s="145"/>
      <c r="P12" s="145"/>
      <c r="Q12" s="145"/>
    </row>
    <row r="13" spans="1:17">
      <c r="A13" s="36" t="s">
        <v>105</v>
      </c>
      <c r="B13" s="140"/>
      <c r="C13" s="141"/>
      <c r="D13" s="142"/>
      <c r="E13" s="146"/>
      <c r="F13" s="146"/>
      <c r="G13" s="147"/>
      <c r="H13" s="147"/>
      <c r="I13" s="147"/>
      <c r="J13" s="142"/>
      <c r="K13" s="145"/>
      <c r="L13" s="7" t="e">
        <f t="shared" si="0"/>
        <v>#DIV/0!</v>
      </c>
      <c r="M13" s="145"/>
      <c r="N13" s="145"/>
      <c r="O13" s="145"/>
      <c r="P13" s="145"/>
      <c r="Q13" s="145"/>
    </row>
    <row r="14" spans="1:17" ht="15.75" thickBot="1">
      <c r="A14" s="120" t="s">
        <v>107</v>
      </c>
      <c r="B14" s="143"/>
      <c r="C14" s="144"/>
      <c r="D14" s="122"/>
      <c r="E14" s="152"/>
      <c r="F14" s="152"/>
      <c r="G14" s="153"/>
      <c r="H14" s="153"/>
      <c r="I14" s="153"/>
      <c r="J14" s="121"/>
      <c r="K14" s="145"/>
      <c r="L14" s="7" t="e">
        <f t="shared" si="0"/>
        <v>#DIV/0!</v>
      </c>
      <c r="M14" s="145"/>
      <c r="N14" s="145"/>
      <c r="O14" s="145"/>
      <c r="P14" s="145"/>
      <c r="Q14" s="145"/>
    </row>
    <row r="15" spans="1:17" ht="26.1" customHeight="1">
      <c r="A15" s="123" t="s">
        <v>650</v>
      </c>
      <c r="B15" s="124"/>
      <c r="C15" s="124"/>
      <c r="D15" s="124"/>
      <c r="E15" s="124"/>
      <c r="F15" s="124"/>
      <c r="G15" s="124"/>
      <c r="H15" s="124"/>
      <c r="I15" s="124"/>
      <c r="J15" s="124"/>
      <c r="K15" s="124"/>
      <c r="L15" s="124"/>
      <c r="M15" s="124"/>
      <c r="N15" s="124"/>
      <c r="O15" s="124"/>
      <c r="P15" s="124"/>
      <c r="Q15" s="124"/>
    </row>
  </sheetData>
  <sheetProtection algorithmName="SHA-512" hashValue="BedBzRuU5UeXyC7MnDLAVzS2e3dlN7a0hRW29QJiSXB+FDnSLG8+ICY7Zq3+/9qLVr34EG2bjPPz0op21S7KLQ==" saltValue="UlukisgNytOAzv6OrO9okA==" spinCount="100000" sheet="1" objects="1" scenarios="1"/>
  <mergeCells count="12">
    <mergeCell ref="B2:Q2"/>
    <mergeCell ref="A15:Q15"/>
    <mergeCell ref="A3:A6"/>
    <mergeCell ref="B3:B4"/>
    <mergeCell ref="C3:I3"/>
    <mergeCell ref="C4:I4"/>
    <mergeCell ref="J3:J4"/>
    <mergeCell ref="C5:C6"/>
    <mergeCell ref="D5:I5"/>
    <mergeCell ref="K5:K6"/>
    <mergeCell ref="L5:Q5"/>
    <mergeCell ref="K3:Q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CB74C-8A0F-4E3E-B4EF-B544E951F425}">
  <dimension ref="A1:U10"/>
  <sheetViews>
    <sheetView topLeftCell="A4" zoomScale="150" zoomScaleNormal="150" workbookViewId="0">
      <selection activeCell="I6" sqref="I6"/>
    </sheetView>
  </sheetViews>
  <sheetFormatPr baseColWidth="10" defaultRowHeight="15"/>
  <cols>
    <col min="1" max="1" width="27.42578125" style="10" customWidth="1"/>
    <col min="2" max="2" width="2.7109375" style="10" customWidth="1"/>
    <col min="3" max="3" width="10.140625" style="10" customWidth="1"/>
    <col min="4" max="5" width="11.42578125" style="10"/>
    <col min="6" max="6" width="3.7109375" style="10" customWidth="1"/>
    <col min="7" max="9" width="11.42578125" style="10"/>
    <col min="10" max="10" width="3.42578125" style="10" customWidth="1"/>
    <col min="11" max="15" width="12.7109375" style="10" customWidth="1"/>
    <col min="16" max="16" width="3" style="10" customWidth="1"/>
    <col min="17" max="18" width="12.7109375" style="10" customWidth="1"/>
    <col min="19" max="16384" width="11.42578125" style="10"/>
  </cols>
  <sheetData>
    <row r="1" spans="1:21" ht="15.75" thickBot="1">
      <c r="A1" s="10" t="str">
        <f>Institución!B2</f>
        <v>Administración del Patrimonio de la Beneficencia Pública</v>
      </c>
    </row>
    <row r="2" spans="1:21">
      <c r="A2" s="126"/>
      <c r="B2" s="12" t="s">
        <v>111</v>
      </c>
      <c r="C2" s="12"/>
      <c r="D2" s="12"/>
      <c r="E2" s="12"/>
      <c r="F2" s="12"/>
      <c r="G2" s="12"/>
      <c r="H2" s="12"/>
      <c r="I2" s="12"/>
      <c r="J2" s="12"/>
      <c r="K2" s="12"/>
      <c r="L2" s="12"/>
      <c r="M2" s="12"/>
      <c r="N2" s="154"/>
      <c r="O2" s="154"/>
      <c r="P2" s="155"/>
      <c r="Q2" s="155"/>
      <c r="R2" s="156"/>
    </row>
    <row r="3" spans="1:21" ht="15" customHeight="1" thickBot="1">
      <c r="A3" s="127" t="s">
        <v>112</v>
      </c>
      <c r="B3" s="129"/>
      <c r="C3" s="130" t="s">
        <v>116</v>
      </c>
      <c r="D3" s="130"/>
      <c r="E3" s="130"/>
      <c r="F3" s="129"/>
      <c r="G3" s="130" t="s">
        <v>685</v>
      </c>
      <c r="H3" s="130"/>
      <c r="I3" s="130"/>
      <c r="J3" s="157"/>
      <c r="K3" s="130" t="s">
        <v>122</v>
      </c>
      <c r="L3" s="130"/>
      <c r="M3" s="130"/>
      <c r="N3" s="130"/>
      <c r="O3" s="130"/>
      <c r="P3" s="158"/>
      <c r="Q3" s="130" t="s">
        <v>132</v>
      </c>
      <c r="R3" s="74"/>
      <c r="S3" s="159"/>
      <c r="T3" s="159"/>
      <c r="U3" s="160"/>
    </row>
    <row r="4" spans="1:21" ht="33.75" thickBot="1">
      <c r="A4" s="127"/>
      <c r="B4" s="129"/>
      <c r="C4" s="161" t="s">
        <v>117</v>
      </c>
      <c r="D4" s="162" t="s">
        <v>118</v>
      </c>
      <c r="E4" s="163" t="s">
        <v>119</v>
      </c>
      <c r="F4" s="129"/>
      <c r="G4" s="161" t="s">
        <v>117</v>
      </c>
      <c r="H4" s="162" t="s">
        <v>118</v>
      </c>
      <c r="I4" s="163" t="s">
        <v>119</v>
      </c>
      <c r="J4" s="157"/>
      <c r="K4" s="161" t="s">
        <v>124</v>
      </c>
      <c r="L4" s="162" t="s">
        <v>125</v>
      </c>
      <c r="M4" s="162" t="s">
        <v>126</v>
      </c>
      <c r="N4" s="162" t="s">
        <v>127</v>
      </c>
      <c r="O4" s="163" t="s">
        <v>128</v>
      </c>
      <c r="P4" s="164"/>
      <c r="Q4" s="161" t="s">
        <v>651</v>
      </c>
      <c r="R4" s="163" t="s">
        <v>118</v>
      </c>
    </row>
    <row r="5" spans="1:21">
      <c r="A5" s="127"/>
      <c r="B5" s="157"/>
      <c r="C5" s="73"/>
      <c r="D5" s="73" t="s">
        <v>120</v>
      </c>
      <c r="E5" s="73"/>
      <c r="F5" s="165"/>
      <c r="G5" s="73"/>
      <c r="H5" s="73" t="s">
        <v>121</v>
      </c>
      <c r="I5" s="73"/>
      <c r="J5" s="165"/>
      <c r="K5" s="73" t="s">
        <v>123</v>
      </c>
      <c r="L5" s="166" t="s">
        <v>652</v>
      </c>
      <c r="M5" s="73" t="s">
        <v>129</v>
      </c>
      <c r="N5" s="73" t="s">
        <v>130</v>
      </c>
      <c r="O5" s="73" t="s">
        <v>131</v>
      </c>
      <c r="P5" s="158"/>
      <c r="Q5" s="73"/>
      <c r="R5" s="134" t="s">
        <v>133</v>
      </c>
    </row>
    <row r="6" spans="1:21" ht="15.75">
      <c r="A6" s="29" t="s">
        <v>16</v>
      </c>
      <c r="B6" s="167"/>
      <c r="C6" s="6">
        <f>C7+C8+C9</f>
        <v>0</v>
      </c>
      <c r="D6" s="9">
        <f>D7+D8+D9</f>
        <v>0</v>
      </c>
      <c r="E6" s="6">
        <f>E7+E8+E9</f>
        <v>0</v>
      </c>
      <c r="F6" s="133"/>
      <c r="G6" s="6">
        <f>G7+G8+G9</f>
        <v>0</v>
      </c>
      <c r="H6" s="9">
        <f>H7+H8+H9</f>
        <v>0</v>
      </c>
      <c r="I6" s="6">
        <f>I7+I8+I9</f>
        <v>0</v>
      </c>
      <c r="J6" s="133"/>
      <c r="K6" s="168"/>
      <c r="L6" s="168"/>
      <c r="M6" s="168"/>
      <c r="N6" s="168"/>
      <c r="O6" s="168"/>
      <c r="P6" s="169"/>
      <c r="Q6" s="7" t="e">
        <f>(G6)/(C6*1.033)-1</f>
        <v>#DIV/0!</v>
      </c>
      <c r="R6" s="8">
        <f>H6-D6</f>
        <v>0</v>
      </c>
    </row>
    <row r="7" spans="1:21" ht="27.95" customHeight="1">
      <c r="A7" s="36" t="s">
        <v>113</v>
      </c>
      <c r="B7" s="170"/>
      <c r="C7" s="169"/>
      <c r="D7" s="171"/>
      <c r="E7" s="169"/>
      <c r="F7" s="133"/>
      <c r="G7" s="172"/>
      <c r="H7" s="172"/>
      <c r="I7" s="172"/>
      <c r="J7" s="169"/>
      <c r="K7" s="169"/>
      <c r="L7" s="169"/>
      <c r="M7" s="169"/>
      <c r="N7" s="169"/>
      <c r="O7" s="169"/>
      <c r="P7" s="169"/>
      <c r="Q7" s="7" t="e">
        <f t="shared" ref="Q7:Q9" si="0">(G7)/(C7*1.033)-1</f>
        <v>#DIV/0!</v>
      </c>
      <c r="R7" s="8">
        <f t="shared" ref="R7:R9" si="1">H7-D7</f>
        <v>0</v>
      </c>
    </row>
    <row r="8" spans="1:21" ht="27.95" customHeight="1">
      <c r="A8" s="36" t="s">
        <v>114</v>
      </c>
      <c r="B8" s="170"/>
      <c r="C8" s="169"/>
      <c r="D8" s="171"/>
      <c r="E8" s="169"/>
      <c r="F8" s="133"/>
      <c r="G8" s="172"/>
      <c r="H8" s="172"/>
      <c r="I8" s="172"/>
      <c r="J8" s="169"/>
      <c r="K8" s="169"/>
      <c r="L8" s="169"/>
      <c r="M8" s="169"/>
      <c r="N8" s="169"/>
      <c r="O8" s="169"/>
      <c r="P8" s="169"/>
      <c r="Q8" s="7" t="e">
        <f t="shared" si="0"/>
        <v>#DIV/0!</v>
      </c>
      <c r="R8" s="8">
        <f t="shared" si="1"/>
        <v>0</v>
      </c>
    </row>
    <row r="9" spans="1:21" ht="27.95" customHeight="1" thickBot="1">
      <c r="A9" s="45" t="s">
        <v>115</v>
      </c>
      <c r="B9" s="173"/>
      <c r="C9" s="174"/>
      <c r="D9" s="171"/>
      <c r="E9" s="174"/>
      <c r="F9" s="175"/>
      <c r="G9" s="174"/>
      <c r="H9" s="174"/>
      <c r="I9" s="174"/>
      <c r="J9" s="174"/>
      <c r="K9" s="174"/>
      <c r="L9" s="174"/>
      <c r="M9" s="174"/>
      <c r="N9" s="174"/>
      <c r="O9" s="174"/>
      <c r="P9" s="174"/>
      <c r="Q9" s="7" t="e">
        <f t="shared" si="0"/>
        <v>#DIV/0!</v>
      </c>
      <c r="R9" s="8">
        <f t="shared" si="1"/>
        <v>0</v>
      </c>
    </row>
    <row r="10" spans="1:21" ht="24.95" customHeight="1">
      <c r="A10" s="123" t="s">
        <v>653</v>
      </c>
      <c r="B10" s="124"/>
      <c r="C10" s="124"/>
      <c r="D10" s="124"/>
      <c r="E10" s="124"/>
      <c r="F10" s="124"/>
      <c r="G10" s="124"/>
      <c r="H10" s="124"/>
      <c r="I10" s="124"/>
      <c r="J10" s="124"/>
      <c r="K10" s="124"/>
      <c r="L10" s="124"/>
      <c r="M10" s="124"/>
      <c r="N10" s="124"/>
      <c r="O10" s="124"/>
      <c r="P10" s="124"/>
      <c r="Q10" s="124"/>
      <c r="R10" s="124"/>
    </row>
  </sheetData>
  <sheetProtection algorithmName="SHA-512" hashValue="di9qrGhXT+ExbSshkZ+pErj/OTakVI8/bb/rcqlAZI8LTrxsDoxa/B2ezagtl7H5IaxOKUZDKrLNHvCjjaIaRA==" saltValue="/wCDDPT6YKukyInGUb65/w==" spinCount="100000" sheet="1" objects="1" scenarios="1"/>
  <mergeCells count="9">
    <mergeCell ref="A10:R10"/>
    <mergeCell ref="B2:M2"/>
    <mergeCell ref="A3:A5"/>
    <mergeCell ref="B3:B4"/>
    <mergeCell ref="C3:E3"/>
    <mergeCell ref="F3:F4"/>
    <mergeCell ref="K3:O3"/>
    <mergeCell ref="Q3:R3"/>
    <mergeCell ref="G3:I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3114B-2AC6-4798-9CA7-BED2E91BE490}">
  <dimension ref="A1:G12"/>
  <sheetViews>
    <sheetView topLeftCell="A4" zoomScale="150" zoomScaleNormal="150" workbookViewId="0">
      <selection activeCell="B5" sqref="B5"/>
    </sheetView>
  </sheetViews>
  <sheetFormatPr baseColWidth="10" defaultRowHeight="15"/>
  <cols>
    <col min="1" max="1" width="21" style="10" customWidth="1"/>
    <col min="2" max="16384" width="11.42578125" style="10"/>
  </cols>
  <sheetData>
    <row r="1" spans="1:7" ht="15.75" thickBot="1">
      <c r="A1" s="10" t="str">
        <f>Institución!B2</f>
        <v>Administración del Patrimonio de la Beneficencia Pública</v>
      </c>
    </row>
    <row r="2" spans="1:7">
      <c r="A2" s="176" t="s">
        <v>134</v>
      </c>
      <c r="B2" s="177"/>
      <c r="C2" s="177"/>
      <c r="D2" s="177"/>
      <c r="E2" s="177"/>
      <c r="F2" s="177"/>
      <c r="G2" s="178"/>
    </row>
    <row r="3" spans="1:7" ht="48.75" customHeight="1">
      <c r="A3" s="179" t="s">
        <v>135</v>
      </c>
      <c r="B3" s="180" t="s">
        <v>136</v>
      </c>
      <c r="C3" s="180"/>
      <c r="D3" s="180" t="s">
        <v>137</v>
      </c>
      <c r="E3" s="180"/>
      <c r="F3" s="130" t="s">
        <v>28</v>
      </c>
      <c r="G3" s="181" t="s">
        <v>138</v>
      </c>
    </row>
    <row r="4" spans="1:7">
      <c r="A4" s="179"/>
      <c r="B4" s="73" t="s">
        <v>139</v>
      </c>
      <c r="C4" s="73" t="s">
        <v>140</v>
      </c>
      <c r="D4" s="73" t="s">
        <v>141</v>
      </c>
      <c r="E4" s="73" t="s">
        <v>140</v>
      </c>
      <c r="F4" s="130"/>
      <c r="G4" s="181"/>
    </row>
    <row r="5" spans="1:7">
      <c r="A5" s="182" t="s">
        <v>5</v>
      </c>
      <c r="B5" s="183"/>
      <c r="C5" s="183"/>
      <c r="D5" s="183"/>
      <c r="E5" s="183"/>
      <c r="F5" s="183"/>
      <c r="G5" s="194"/>
    </row>
    <row r="6" spans="1:7" ht="18">
      <c r="A6" s="184" t="s">
        <v>142</v>
      </c>
      <c r="B6" s="183"/>
      <c r="C6" s="183"/>
      <c r="D6" s="183"/>
      <c r="E6" s="183"/>
      <c r="F6" s="183"/>
      <c r="G6" s="193" t="e">
        <f>(F6)/(F5*1.033)-1</f>
        <v>#DIV/0!</v>
      </c>
    </row>
    <row r="7" spans="1:7">
      <c r="A7" s="185" t="s">
        <v>143</v>
      </c>
      <c r="B7" s="189"/>
      <c r="C7" s="189"/>
      <c r="D7" s="189"/>
      <c r="E7" s="189"/>
      <c r="F7" s="189"/>
      <c r="G7" s="190"/>
    </row>
    <row r="8" spans="1:7">
      <c r="A8" s="185" t="s">
        <v>144</v>
      </c>
      <c r="B8" s="189"/>
      <c r="C8" s="189"/>
      <c r="D8" s="189"/>
      <c r="E8" s="189"/>
      <c r="F8" s="189"/>
      <c r="G8" s="190"/>
    </row>
    <row r="9" spans="1:7">
      <c r="A9" s="185" t="s">
        <v>12</v>
      </c>
      <c r="B9" s="189"/>
      <c r="C9" s="189"/>
      <c r="D9" s="189"/>
      <c r="E9" s="189"/>
      <c r="F9" s="189"/>
      <c r="G9" s="190"/>
    </row>
    <row r="10" spans="1:7">
      <c r="A10" s="185" t="s">
        <v>145</v>
      </c>
      <c r="B10" s="189"/>
      <c r="C10" s="189"/>
      <c r="D10" s="189"/>
      <c r="E10" s="189"/>
      <c r="F10" s="189"/>
      <c r="G10" s="190"/>
    </row>
    <row r="11" spans="1:7" ht="18.75" thickBot="1">
      <c r="A11" s="186" t="s">
        <v>146</v>
      </c>
      <c r="B11" s="191"/>
      <c r="C11" s="191"/>
      <c r="D11" s="191"/>
      <c r="E11" s="191"/>
      <c r="F11" s="191"/>
      <c r="G11" s="192"/>
    </row>
    <row r="12" spans="1:7" ht="42.95" customHeight="1">
      <c r="A12" s="187" t="s">
        <v>654</v>
      </c>
      <c r="B12" s="188"/>
      <c r="C12" s="188"/>
      <c r="D12" s="188"/>
      <c r="E12" s="188"/>
      <c r="F12" s="188"/>
      <c r="G12" s="188"/>
    </row>
  </sheetData>
  <sheetProtection algorithmName="SHA-512" hashValue="IO32SyTIT7OXACawuFvhuFgV2UdVzTyIShjt6z8lK0osMIB3VYzoN/37OIf9OyS2u1H/lCXb6Q+A/ytF157qjA==" saltValue="M7A0iYZ3mi77uFQAr3xEFg==" spinCount="100000" sheet="1" objects="1" scenarios="1"/>
  <mergeCells count="7">
    <mergeCell ref="A12:G12"/>
    <mergeCell ref="A2:G2"/>
    <mergeCell ref="A3:A4"/>
    <mergeCell ref="B3:C3"/>
    <mergeCell ref="D3:E3"/>
    <mergeCell ref="F3:F4"/>
    <mergeCell ref="G3:G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B861F-62DB-431A-98F9-72EB3516EAED}">
  <dimension ref="A1:B8"/>
  <sheetViews>
    <sheetView zoomScale="163" zoomScaleNormal="163" workbookViewId="0">
      <selection activeCell="B4" sqref="B4"/>
    </sheetView>
  </sheetViews>
  <sheetFormatPr baseColWidth="10" defaultRowHeight="15"/>
  <cols>
    <col min="1" max="1" width="69.28515625" style="10" customWidth="1"/>
    <col min="2" max="2" width="18" style="10" customWidth="1"/>
    <col min="3" max="16384" width="11.42578125" style="10"/>
  </cols>
  <sheetData>
    <row r="1" spans="1:2" ht="15.75" thickBot="1">
      <c r="A1" s="10" t="str">
        <f>Institución!B2</f>
        <v>Administración del Patrimonio de la Beneficencia Pública</v>
      </c>
    </row>
    <row r="2" spans="1:2">
      <c r="A2" s="195" t="s">
        <v>677</v>
      </c>
      <c r="B2" s="196"/>
    </row>
    <row r="3" spans="1:2">
      <c r="A3" s="197"/>
      <c r="B3" s="198"/>
    </row>
    <row r="4" spans="1:2">
      <c r="A4" s="182" t="s">
        <v>663</v>
      </c>
      <c r="B4" s="199"/>
    </row>
    <row r="5" spans="1:2">
      <c r="A5" s="182" t="s">
        <v>664</v>
      </c>
      <c r="B5" s="199"/>
    </row>
    <row r="6" spans="1:2" ht="15.75" thickBot="1">
      <c r="A6" s="200"/>
      <c r="B6" s="201"/>
    </row>
    <row r="7" spans="1:2" ht="15.75" thickBot="1">
      <c r="A7" s="202"/>
      <c r="B7" s="205" t="e">
        <f>B4/B5*100</f>
        <v>#DIV/0!</v>
      </c>
    </row>
    <row r="8" spans="1:2" ht="32.1" customHeight="1">
      <c r="A8" s="203" t="s">
        <v>669</v>
      </c>
      <c r="B8" s="204"/>
    </row>
  </sheetData>
  <sheetProtection algorithmName="SHA-512" hashValue="qQACiyWLhLE7DyItVGj5JxZR7HNKsSLzcQ0rONr/1psvGSWXX96Ah3JSfcjfuXPWVvZOFj93bhY87oJM5GZ1/Q==" saltValue="b9W/EtN02rS4W6Zq4zoU4g==" spinCount="100000" sheet="1" objects="1" scenarios="1"/>
  <mergeCells count="2">
    <mergeCell ref="A8:B8"/>
    <mergeCell ref="A2: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D3F4-9D47-4F14-92B7-CF516F08416E}">
  <dimension ref="A1:B8"/>
  <sheetViews>
    <sheetView zoomScale="132" zoomScaleNormal="132" workbookViewId="0">
      <selection activeCell="B7" sqref="B7"/>
    </sheetView>
  </sheetViews>
  <sheetFormatPr baseColWidth="10" defaultRowHeight="15"/>
  <cols>
    <col min="1" max="1" width="99.42578125" style="10" customWidth="1"/>
    <col min="2" max="2" width="18.85546875" style="10" customWidth="1"/>
    <col min="3" max="16384" width="11.42578125" style="10"/>
  </cols>
  <sheetData>
    <row r="1" spans="1:2" ht="15.75" thickBot="1">
      <c r="A1" s="10" t="str">
        <f>Institución!B2</f>
        <v>Administración del Patrimonio de la Beneficencia Pública</v>
      </c>
    </row>
    <row r="2" spans="1:2">
      <c r="A2" s="195" t="s">
        <v>676</v>
      </c>
      <c r="B2" s="196"/>
    </row>
    <row r="3" spans="1:2">
      <c r="A3" s="197"/>
      <c r="B3" s="198"/>
    </row>
    <row r="4" spans="1:2">
      <c r="A4" s="182" t="s">
        <v>665</v>
      </c>
      <c r="B4" s="199"/>
    </row>
    <row r="5" spans="1:2">
      <c r="A5" s="182" t="s">
        <v>666</v>
      </c>
      <c r="B5" s="199"/>
    </row>
    <row r="6" spans="1:2" ht="15.75" thickBot="1">
      <c r="A6" s="200"/>
      <c r="B6" s="201"/>
    </row>
    <row r="7" spans="1:2" ht="15.75" thickBot="1">
      <c r="A7" s="202"/>
      <c r="B7" s="205" t="e">
        <f>B4/B5*100</f>
        <v>#DIV/0!</v>
      </c>
    </row>
    <row r="8" spans="1:2" ht="17.100000000000001" customHeight="1">
      <c r="A8" s="206" t="s">
        <v>668</v>
      </c>
      <c r="B8" s="207"/>
    </row>
  </sheetData>
  <sheetProtection algorithmName="SHA-512" hashValue="x3VqA4JLgGkgqdA3mq0e36/iI1CNw0pBWaQuoNVrJDbM9NfkGtk0oONdqA8UT/mQMrexINTrehvJY9vZx81FCQ==" saltValue="Qjxx2ReSw5uLfWSzp+/W3w==" spinCount="100000" sheet="1" objects="1" scenarios="1"/>
  <mergeCells count="2">
    <mergeCell ref="A2:B3"/>
    <mergeCell ref="A8:B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g D A A B Q S w M E F A A C A A g A E 1 5 O U Q D m T K S k A A A A 9 Q A A A B I A H A B D b 2 5 m a W c v U G F j a 2 F n Z S 5 4 b W w g o h g A K K A U A A A A A A A A A A A A A A A A A A A A A A A A A A A A h Y 9 B D o I w F E S v Q r q n R d R I y K c s j D t J T E i M 2 6 Z 8 o R G K o c V y N x c e y S u I U d S d y 5 n 3 F j P 3 6 w 3 S o a m 9 C 3 Z G t T o h M x o Q D 7 V s C 6 X L h P T 2 6 E c k 5 b A T 8 i R K 9 E Z Z m 3 g w R U I q a 8 8 x Y 8 4 5 6 u a 0 7 U o W B s G M H b J t L i t s B P n I 6 r / s K 2 2 s 0 B I J h / 1 r D A 9 p t K S r x T g J 2 N R B p v S X h y N 7 0 p 8 S 1 n 1 t + w 4 5 G n + T A 5 s i s P c F / g B Q S w M E F A A C A A g A E 1 5 O 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N e T l G P Y / r U s g A A A C E B A A A T A B w A R m 9 y b X V s Y X M v U 2 V j d G l v b j E u b S C i G A A o o B Q A A A A A A A A A A A A A A A A A A A A A A A A A A A B 1 j r E K g 0 A M h n f B d w j X R U E E 2 2 7 S S b q 2 Q 4 U O 4 n B q 2 h 7 q R e 5 O U M R 3 7 5 W j n W q W w J c / X 6 K x N o I k 3 F x P U t / z P f 3 i C h v I e d X x B E 7 Q o f E 9 s H V V 4 o n S k v N U Y x d n o 1 I o z Z 1 U W x G 1 Q b g U F 9 7 j i b l N V q 5 F R t L Y S B k 5 w Y 7 l Y i C o e V 8 J 3 h C z q k 8 W 4 1 x x q R + k + o y 6 s Z f 5 P K A O 3 L l o W Z i j V h m B s S P g c l 4 j + P H 9 B j 9 s 8 O O X G 5 z M u o a + J + T / B 9 M 3 U E s B A i 0 A F A A C A A g A E 1 5 O U Q D m T K S k A A A A 9 Q A A A B I A A A A A A A A A A A A A A A A A A A A A A E N v b m Z p Z y 9 Q Y W N r Y W d l L n h t b F B L A Q I t A B Q A A g A I A B N e T l E P y u m r p A A A A O k A A A A T A A A A A A A A A A A A A A A A A P A A A A B b Q 2 9 u d G V u d F 9 U e X B l c 1 0 u e G 1 s U E s B A i 0 A F A A C A A g A E 1 5 O U Y 9 j + t S y A A A A I Q E A A B M A A A A A A A A A A A A A A A A A 4 Q E A A E Z v c m 1 1 b G F z L 1 N l Y 3 R p b 2 4 x L m 1 Q S w U G A A A A A A M A A w D C A A A A 4 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S w k A A A A A A A A p 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1 R h Y m x h 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j g 1 I i A v P j x F b n R y e S B U e X B l P S J G a W x s R X J y b 3 J D b 2 R l I i B W Y W x 1 Z T 0 i c 1 V u a 2 5 v d 2 4 i I C 8 + P E V u d H J 5 I F R 5 c G U 9 I k Z p b G x F c n J v c k N v d W 5 0 I i B W Y W x 1 Z T 0 i b D A i I C 8 + P E V u d H J 5 I F R 5 c G U 9 I k Z p b G x M Y X N 0 V X B k Y X R l Z C I g V m F s d W U 9 I m Q y M D I w L T E w L T E 0 V D E 2 O j Q 2 O j U 2 L j I w N j E y M D l a I i A v P j x F b n R y e S B U e X B l P S J G a W x s Q 2 9 s d W 1 u V H l w Z X M i I F Z h b H V l P S J z Q U F B Q U J n P T 0 i I C 8 + P E V u d H J 5 I F R 5 c G U 9 I k Z p b G x D b 2 x 1 b W 5 O Y W 1 l c y I g V m F s d W U 9 I n N b J n F 1 b 3 Q 7 Q 2 9 s d W 1 u Y T E m c X V v d D s s J n F 1 b 3 Q 7 Q 2 9 s d W 1 u Y T I m c X V v d D s s J n F 1 b 3 Q 7 Q 2 9 s d W 1 u Y T M m c X V v d D s s J n F 1 b 3 Q 7 Q 2 9 s d W 1 u Y T 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U Y W J s Y T E v V G l w b y B j Y W 1 i a W F k b y 5 7 Q 2 9 s d W 1 u Y T E s M H 0 m c X V v d D s s J n F 1 b 3 Q 7 U 2 V j d G l v b j E v V G F i b G E x L 1 R p c G 8 g Y 2 F t Y m l h Z G 8 u e 0 N v b H V t b m E y L D F 9 J n F 1 b 3 Q 7 L C Z x d W 9 0 O 1 N l Y 3 R p b 2 4 x L 1 R h Y m x h M S 9 U a X B v I G N h b W J p Y W R v L n t D b 2 x 1 b W 5 h M y w y f S Z x d W 9 0 O y w m c X V v d D t T Z W N 0 a W 9 u M S 9 U Y W J s Y T E v V G l w b y B j Y W 1 i a W F k b y 5 7 Q 2 9 s d W 1 u Y T Q s M 3 0 m c X V v d D t d L C Z x d W 9 0 O 0 N v b H V t b k N v d W 5 0 J n F 1 b 3 Q 7 O j Q s J n F 1 b 3 Q 7 S 2 V 5 Q 2 9 s d W 1 u T m F t Z X M m c X V v d D s 6 W 1 0 s J n F 1 b 3 Q 7 Q 2 9 s d W 1 u S W R l b n R p d G l l c y Z x d W 9 0 O z p b J n F 1 b 3 Q 7 U 2 V j d G l v b j E v V G F i b G E x L 1 R p c G 8 g Y 2 F t Y m l h Z G 8 u e 0 N v b H V t b m E x L D B 9 J n F 1 b 3 Q 7 L C Z x d W 9 0 O 1 N l Y 3 R p b 2 4 x L 1 R h Y m x h M S 9 U a X B v I G N h b W J p Y W R v L n t D b 2 x 1 b W 5 h M i w x f S Z x d W 9 0 O y w m c X V v d D t T Z W N 0 a W 9 u M S 9 U Y W J s Y T E v V G l w b y B j Y W 1 i a W F k b y 5 7 Q 2 9 s d W 1 u Y T M s M n 0 m c X V v d D s s J n F 1 b 3 Q 7 U 2 V j d G l v b j E v V G F i b G E x L 1 R p c G 8 g Y 2 F t Y m l h Z G 8 u e 0 N v b H V t b m E 0 L D N 9 J n F 1 b 3 Q 7 X S w m c X V v d D t S Z W x h d G l v b n N o a X B J b m Z v J n F 1 b 3 Q 7 O l t d f S I g L z 4 8 L 1 N 0 Y W J s Z U V u d H J p Z X M + P C 9 J d G V t P j x J d G V t P j x J d G V t T G 9 j Y X R p b 2 4 + P E l 0 Z W 1 U e X B l P k Z v c m 1 1 b G E 8 L 0 l 0 Z W 1 U e X B l P j x J d G V t U G F 0 a D 5 T Z W N 0 a W 9 u M S 9 U Y W J s Y T E v T 3 J p Z 2 V u P C 9 J d G V t U G F 0 a D 4 8 L 0 l 0 Z W 1 M b 2 N h d G l v b j 4 8 U 3 R h Y m x l R W 5 0 c m l l c y A v P j w v S X R l b T 4 8 S X R l b T 4 8 S X R l b U x v Y 2 F 0 a W 9 u P j x J d G V t V H l w Z T 5 G b 3 J t d W x h P C 9 J d G V t V H l w Z T 4 8 S X R l b V B h d G g + U 2 V j d G l v b j E v V G F i b G E x L 1 R p c G 8 l M j B j Y W 1 i a W F k b z w v S X R l b V B h d G g + P C 9 J d G V t T G 9 j Y X R p b 2 4 + P F N 0 Y W J s Z U V u d H J p Z X M g L z 4 8 L 0 l 0 Z W 0 + P C 9 J d G V t c z 4 8 L 0 x v Y 2 F s U G F j a 2 F n Z U 1 l d G F k Y X R h R m l s Z T 4 W A A A A U E s F B g A A A A A A A A A A A A A A A A A A A A A A A C Y B A A A B A A A A 0 I y d 3 w E V 0 R G M e g D A T 8 K X 6 w E A A A A D 9 Q W g N K 5 u S b 5 P z I m m C j 8 R A A A A A A I A A A A A A B B m A A A A A Q A A I A A A A P f 3 p 2 L O 3 k r J m j X W y l H d Z Y v T E p B l K s Z 9 V I j x r G w G a e f V A A A A A A 6 A A A A A A g A A I A A A A C P p + c b t n o j H O 7 a 9 F v d c H I R 7 f 8 P g F T n d S / o + f + a I E q c H U A A A A K U w 9 n O + t / e x Q d P r L a S L 4 A F c 5 Q g c X Y Z f O d f F O + S o g T C i w T h o q k d 2 y C P Y j A q L N s I Q 4 A D A r n Q b q O K p K G G Z S + S o w 1 I H J w I 6 Q s R p B S y o C P T F W D C n Q A A A A A o u B K R E 1 k f B p N m r B 9 S V 2 4 j m N A K U G J V Y m t Y j r h 1 N g I z T w 5 a S Z f R p X 8 y p u 0 N 2 G H s L A 5 h l Y y U z + 3 z e j / D V s k T F l o I = < / D a t a M a s h u p > 
</file>

<file path=customXml/itemProps1.xml><?xml version="1.0" encoding="utf-8"?>
<ds:datastoreItem xmlns:ds="http://schemas.openxmlformats.org/officeDocument/2006/customXml" ds:itemID="{7CF13B63-4C77-4E34-8D73-6497FFB31B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Institución</vt:lpstr>
      <vt:lpstr>I. Clasificación económica</vt:lpstr>
      <vt:lpstr>II .Concepto gasto</vt:lpstr>
      <vt:lpstr>III. Plazas Estructura Org</vt:lpstr>
      <vt:lpstr>IV Costo Estructura</vt:lpstr>
      <vt:lpstr>V- Contrataciones</vt:lpstr>
      <vt:lpstr>VI. Comisiones y Viáticos</vt:lpstr>
      <vt:lpstr>Indicador 1</vt:lpstr>
      <vt:lpstr>Indicador 2</vt:lpstr>
      <vt:lpstr>Indicador 3</vt:lpstr>
      <vt:lpstr>Indicador 4</vt:lpstr>
      <vt:lpstr>Indicador 5</vt:lpstr>
      <vt:lpstr>Indicador 6</vt:lpstr>
      <vt:lpstr>Indicador 7</vt:lpstr>
      <vt:lpstr>Indicador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83083</dc:creator>
  <cp:lastModifiedBy>83083</cp:lastModifiedBy>
  <dcterms:created xsi:type="dcterms:W3CDTF">2020-10-14T15:35:07Z</dcterms:created>
  <dcterms:modified xsi:type="dcterms:W3CDTF">2020-11-04T03:36:20Z</dcterms:modified>
</cp:coreProperties>
</file>